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320" windowHeight="10020" activeTab="1"/>
  </bookViews>
  <sheets>
    <sheet name="Balansas" sheetId="1" r:id="rId1"/>
    <sheet name="veiklos rezultatu ataskaita" sheetId="2" r:id="rId2"/>
  </sheets>
  <definedNames>
    <definedName name="_xlnm.Print_Area" localSheetId="0">'Balansas'!$A$1:$G$95</definedName>
    <definedName name="_xlnm.Print_Area" localSheetId="1">'veiklos rezultatu ataskaita'!$A$1:$I$55</definedName>
  </definedNames>
  <calcPr fullCalcOnLoad="1"/>
</workbook>
</file>

<file path=xl/sharedStrings.xml><?xml version="1.0" encoding="utf-8"?>
<sst xmlns="http://schemas.openxmlformats.org/spreadsheetml/2006/main" count="209" uniqueCount="144">
  <si>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</si>
  <si>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</si>
  <si>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</si>
  <si>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</si>
  <si>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</si>
  <si>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</si>
  <si>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</si>
  <si>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</si>
  <si>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</si>
  <si>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</si>
  <si>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</si>
  <si>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</si>
  <si>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</si>
  <si>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</si>
  <si>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</si>
  <si>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</si>
  <si>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</si>
  <si>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</si>
  <si>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</si>
  <si>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</si>
  <si>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</si>
  <si>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</si>
  <si>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</si>
  <si>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</si>
  <si>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</si>
  <si>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</si>
  <si>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</si>
  <si>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</si>
  <si>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</si>
  <si>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</si>
  <si>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</si>
  <si>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</si>
  <si>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</si>
  <si>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</si>
  <si>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</si>
  <si>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</si>
  <si>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</si>
  <si>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</si>
  <si>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</si>
  <si>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</si>
  <si>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</si>
  <si>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</si>
  <si>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</si>
  <si>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</si>
  <si>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</si>
  <si>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</si>
  <si>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</si>
  <si>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</si>
  <si>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</si>
  <si>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</si>
  <si>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</si>
  <si>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</si>
  <si>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</si>
  <si>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</si>
  <si>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</si>
  <si>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</si>
  <si>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</si>
  <si>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</si>
  <si>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</si>
  <si>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</si>
  <si>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</si>
  <si>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</si>
  <si>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</si>
  <si>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</si>
  <si>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</si>
  <si>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</si>
  <si>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</si>
  <si>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</si>
  <si>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</si>
  <si>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</si>
  <si>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</si>
  <si>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</si>
  <si>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</si>
  <si>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</si>
  <si>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</si>
  <si>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</si>
  <si>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</si>
  <si>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</si>
  <si>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</si>
  <si>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</si>
  <si>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</si>
  <si>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</si>
  <si>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</si>
  <si>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</si>
  <si>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</si>
  <si>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</si>
  <si>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</si>
  <si>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</si>
  <si>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</si>
  <si>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VEIKLOS REZULTATŲ ATASKAITA</t>
  </si>
  <si>
    <t xml:space="preserve">            </t>
  </si>
  <si>
    <t>Eil. Nr.</t>
  </si>
  <si>
    <t>Straipsniai</t>
  </si>
  <si>
    <t>PAJAMOS</t>
  </si>
  <si>
    <t>Pajamos už suteiktas paslaugas, parduotas prekes</t>
  </si>
  <si>
    <t>Finansavimo pajamos</t>
  </si>
  <si>
    <t xml:space="preserve">Finansavimo sumų iš valstybės biudžeto panaudojimo pajamos </t>
  </si>
  <si>
    <t>Kitos finansavimo pajamos</t>
  </si>
  <si>
    <t>Kitos pajamos</t>
  </si>
  <si>
    <t>SĄNAUDOS</t>
  </si>
  <si>
    <t>Suteiktų paslaugų, parduotų prekių savikaina</t>
  </si>
  <si>
    <t>Kitos sąnaudos</t>
  </si>
  <si>
    <t>Veiklos sąnaudos</t>
  </si>
  <si>
    <t>3.1.</t>
  </si>
  <si>
    <t>Pardavimo</t>
  </si>
  <si>
    <t>3.2.</t>
  </si>
  <si>
    <t>Darbuotojų išlaikymo</t>
  </si>
  <si>
    <t>3.3.</t>
  </si>
  <si>
    <t>Nusidėvėjimo (amortizacijos)</t>
  </si>
  <si>
    <t>3.4.</t>
  </si>
  <si>
    <t>Patalpų išlaikymo</t>
  </si>
  <si>
    <t>3.5.</t>
  </si>
  <si>
    <t>Ryšių</t>
  </si>
  <si>
    <t>3.6.</t>
  </si>
  <si>
    <t>Transporto išlaikymo</t>
  </si>
  <si>
    <t>3.7.</t>
  </si>
  <si>
    <t>Turto vertės sumažėjimo</t>
  </si>
  <si>
    <t>3.8.</t>
  </si>
  <si>
    <t>Kitos veiklos</t>
  </si>
  <si>
    <t>3.9.</t>
  </si>
  <si>
    <t>Suteiktos labdaros, paramos</t>
  </si>
  <si>
    <t>3.10.</t>
  </si>
  <si>
    <t>Dėl ankstesnių laikotarpių klaidų taisymo</t>
  </si>
  <si>
    <t>VEIKLOS REZULTATAS PRIEŠ APMOKESTINIMĄ</t>
  </si>
  <si>
    <t>PELNO MOKESTIS</t>
  </si>
  <si>
    <t>V.</t>
  </si>
  <si>
    <t>GRYNASIS VEIKLOS REZULTATAS</t>
  </si>
  <si>
    <t xml:space="preserve">(ūkio subjekto vadovo pareigų pavadinimas)                                            (parašas)                                     (vardas ir pavardė)      </t>
  </si>
  <si>
    <t xml:space="preserve">(vyriausiojo buhalterio (buhalterio) arba                                                   (parašas)                                    (vardas ir pavardė)                             </t>
  </si>
  <si>
    <t>.</t>
  </si>
  <si>
    <t>Direktorė</t>
  </si>
  <si>
    <t>Birutė Sabatauskaitė</t>
  </si>
  <si>
    <t>PAGAL 2015M. GRUODŽIO 31D. DUOMENIS</t>
  </si>
  <si>
    <t>Lietuvos žmogaus teisių centras</t>
  </si>
  <si>
    <t>įm. k. 291768410, Raugyklos g. 15, 201 kab. Vilnius</t>
  </si>
  <si>
    <t>2016-02-18 Nr. 1</t>
  </si>
  <si>
    <t>Vyr.buhalterė</t>
  </si>
  <si>
    <t>Marija Semenovič</t>
  </si>
  <si>
    <t>Patvirtintas Visuotiniame narių susirinkime 2016 m. balandžio 12 d.</t>
  </si>
  <si>
    <r>
      <rPr>
        <u val="single"/>
        <sz val="12"/>
        <rFont val="Times New Roman"/>
        <family val="0"/>
      </rPr>
      <t>______Direktorė____    _____</t>
    </r>
    <r>
      <rPr>
        <sz val="12"/>
        <rFont val="Times New Roman"/>
        <family val="1"/>
      </rPr>
      <t xml:space="preserve">                           ______________          </t>
    </r>
    <r>
      <rPr>
        <u val="single"/>
        <sz val="12"/>
        <rFont val="Times New Roman"/>
        <family val="0"/>
      </rPr>
      <t xml:space="preserve"> __Birutė Sabatauskaitė___</t>
    </r>
  </si>
  <si>
    <r>
      <rPr>
        <u val="single"/>
        <sz val="12"/>
        <rFont val="Times New Roman"/>
        <family val="0"/>
      </rPr>
      <t>______Vyr.buhalterė____    __</t>
    </r>
    <r>
      <rPr>
        <sz val="12"/>
        <rFont val="Times New Roman"/>
        <family val="1"/>
      </rPr>
      <t xml:space="preserve">                      ______________          </t>
    </r>
    <r>
      <rPr>
        <u val="single"/>
        <sz val="12"/>
        <rFont val="Times New Roman"/>
        <family val="0"/>
      </rPr>
      <t xml:space="preserve"> __Marija Semenovič___</t>
    </r>
  </si>
  <si>
    <t>PAGAL 2015 M. GRUODŽIO 31D. DUOMENIS</t>
  </si>
  <si>
    <t xml:space="preserve">                                                                            (data)</t>
  </si>
  <si>
    <t>Patvirtinta Visuotiniame narių susirinkime 2016 m. balandžio 12 d.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</si>
</sst>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_(* ###0_);_(* \(###0\);_(* &quot;-&quot;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</numFmts>
  <fonts count="52">
    <font>
      <sz val="10"/>
      <name val="Arial"/>
      <family val="0"/>
    </font>
    <font>
      <sz val="10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LT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0"/>
    </font>
    <font>
      <u val="single"/>
      <sz val="12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2" fillId="0" borderId="0" xfId="58" applyFont="1">
      <alignment/>
      <protection/>
    </xf>
    <xf numFmtId="41" fontId="2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41" fontId="8" fillId="0" borderId="0" xfId="58" applyNumberFormat="1" applyFont="1">
      <alignment/>
      <protection/>
    </xf>
    <xf numFmtId="0" fontId="2" fillId="0" borderId="0" xfId="58" applyFont="1" applyAlignment="1">
      <alignment horizontal="right"/>
      <protection/>
    </xf>
    <xf numFmtId="0" fontId="2" fillId="0" borderId="0" xfId="58" applyFont="1" applyProtection="1">
      <alignment/>
      <protection locked="0"/>
    </xf>
    <xf numFmtId="41" fontId="1" fillId="0" borderId="0" xfId="58" applyNumberFormat="1" applyFont="1" applyAlignment="1" applyProtection="1">
      <alignment horizontal="left"/>
      <protection locked="0"/>
    </xf>
    <xf numFmtId="41" fontId="1" fillId="0" borderId="0" xfId="58" applyNumberFormat="1" applyFont="1" applyAlignment="1" applyProtection="1">
      <alignment horizontal="centerContinuous"/>
      <protection locked="0"/>
    </xf>
    <xf numFmtId="41" fontId="2" fillId="0" borderId="0" xfId="58" applyNumberFormat="1" applyFont="1" applyProtection="1">
      <alignment/>
      <protection locked="0"/>
    </xf>
    <xf numFmtId="41" fontId="2" fillId="0" borderId="0" xfId="58" applyNumberFormat="1" applyFont="1" applyAlignment="1" applyProtection="1">
      <alignment horizontal="centerContinuous"/>
      <protection locked="0"/>
    </xf>
    <xf numFmtId="0" fontId="8" fillId="0" borderId="0" xfId="58" applyFont="1" applyAlignment="1" applyProtection="1">
      <alignment horizontal="center" wrapText="1"/>
      <protection locked="0"/>
    </xf>
    <xf numFmtId="0" fontId="7" fillId="0" borderId="0" xfId="58" applyFont="1" applyAlignment="1" applyProtection="1">
      <alignment horizontal="center" wrapText="1"/>
      <protection locked="0"/>
    </xf>
    <xf numFmtId="0" fontId="10" fillId="0" borderId="0" xfId="58" applyFont="1" applyAlignment="1">
      <alignment horizontal="centerContinuous"/>
      <protection/>
    </xf>
    <xf numFmtId="0" fontId="7" fillId="0" borderId="11" xfId="58" applyFont="1" applyBorder="1">
      <alignment/>
      <protection/>
    </xf>
    <xf numFmtId="0" fontId="7" fillId="0" borderId="11" xfId="58" applyFont="1" applyBorder="1" applyAlignment="1">
      <alignment horizontal="left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6" xfId="58" applyNumberFormat="1" applyFont="1" applyBorder="1" applyAlignment="1">
      <alignment horizontal="center" vertical="center" wrapText="1"/>
      <protection/>
    </xf>
    <xf numFmtId="0" fontId="11" fillId="0" borderId="17" xfId="58" applyNumberFormat="1" applyFont="1" applyBorder="1" applyAlignment="1">
      <alignment horizontal="center" vertical="center" wrapText="1"/>
      <protection/>
    </xf>
    <xf numFmtId="41" fontId="11" fillId="0" borderId="16" xfId="58" applyNumberFormat="1" applyFont="1" applyBorder="1" applyAlignment="1">
      <alignment horizontal="center" vertical="center" wrapText="1"/>
      <protection/>
    </xf>
    <xf numFmtId="41" fontId="7" fillId="0" borderId="18" xfId="58" applyNumberFormat="1" applyFont="1" applyBorder="1" applyAlignment="1">
      <alignment horizontal="center" vertical="center" wrapText="1"/>
      <protection/>
    </xf>
    <xf numFmtId="0" fontId="11" fillId="0" borderId="19" xfId="58" applyFont="1" applyBorder="1" applyAlignment="1">
      <alignment horizontal="left"/>
      <protection/>
    </xf>
    <xf numFmtId="0" fontId="11" fillId="0" borderId="20" xfId="58" applyFont="1" applyBorder="1" applyAlignment="1">
      <alignment horizontal="left"/>
      <protection/>
    </xf>
    <xf numFmtId="1" fontId="7" fillId="0" borderId="21" xfId="58" applyNumberFormat="1" applyFont="1" applyBorder="1">
      <alignment/>
      <protection/>
    </xf>
    <xf numFmtId="1" fontId="7" fillId="0" borderId="22" xfId="58" applyNumberFormat="1" applyFont="1" applyBorder="1">
      <alignment/>
      <protection/>
    </xf>
    <xf numFmtId="194" fontId="11" fillId="0" borderId="20" xfId="44" applyNumberFormat="1" applyFont="1" applyBorder="1" applyAlignment="1">
      <alignment/>
    </xf>
    <xf numFmtId="194" fontId="11" fillId="0" borderId="23" xfId="44" applyNumberFormat="1" applyFont="1" applyBorder="1" applyAlignment="1">
      <alignment/>
    </xf>
    <xf numFmtId="194" fontId="11" fillId="0" borderId="24" xfId="44" applyNumberFormat="1" applyFont="1" applyBorder="1" applyAlignment="1">
      <alignment/>
    </xf>
    <xf numFmtId="0" fontId="7" fillId="0" borderId="25" xfId="58" applyFont="1" applyBorder="1" applyAlignment="1">
      <alignment horizontal="left"/>
      <protection/>
    </xf>
    <xf numFmtId="0" fontId="7" fillId="0" borderId="26" xfId="58" applyFont="1" applyBorder="1" applyAlignment="1">
      <alignment horizontal="left"/>
      <protection/>
    </xf>
    <xf numFmtId="1" fontId="7" fillId="0" borderId="27" xfId="58" applyNumberFormat="1" applyFont="1" applyBorder="1">
      <alignment/>
      <protection/>
    </xf>
    <xf numFmtId="1" fontId="7" fillId="0" borderId="28" xfId="58" applyNumberFormat="1" applyFont="1" applyBorder="1">
      <alignment/>
      <protection/>
    </xf>
    <xf numFmtId="194" fontId="7" fillId="0" borderId="29" xfId="44" applyNumberFormat="1" applyFont="1" applyBorder="1" applyAlignment="1">
      <alignment horizontal="right"/>
    </xf>
    <xf numFmtId="194" fontId="7" fillId="0" borderId="30" xfId="44" applyNumberFormat="1" applyFont="1" applyBorder="1" applyAlignment="1">
      <alignment horizontal="right"/>
    </xf>
    <xf numFmtId="194" fontId="7" fillId="0" borderId="31" xfId="44" applyNumberFormat="1" applyFont="1" applyBorder="1" applyAlignment="1">
      <alignment horizontal="right"/>
    </xf>
    <xf numFmtId="0" fontId="7" fillId="0" borderId="25" xfId="58" applyFont="1" applyFill="1" applyBorder="1" applyAlignment="1">
      <alignment horizontal="left"/>
      <protection/>
    </xf>
    <xf numFmtId="0" fontId="7" fillId="0" borderId="26" xfId="58" applyFont="1" applyFill="1" applyBorder="1" applyAlignment="1">
      <alignment horizontal="left"/>
      <protection/>
    </xf>
    <xf numFmtId="1" fontId="7" fillId="0" borderId="27" xfId="58" applyNumberFormat="1" applyFont="1" applyFill="1" applyBorder="1">
      <alignment/>
      <protection/>
    </xf>
    <xf numFmtId="1" fontId="7" fillId="0" borderId="28" xfId="58" applyNumberFormat="1" applyFont="1" applyFill="1" applyBorder="1">
      <alignment/>
      <protection/>
    </xf>
    <xf numFmtId="194" fontId="7" fillId="0" borderId="29" xfId="44" applyNumberFormat="1" applyFont="1" applyFill="1" applyBorder="1" applyAlignment="1">
      <alignment horizontal="right"/>
    </xf>
    <xf numFmtId="194" fontId="7" fillId="0" borderId="30" xfId="44" applyNumberFormat="1" applyFont="1" applyFill="1" applyBorder="1" applyAlignment="1">
      <alignment horizontal="right"/>
    </xf>
    <xf numFmtId="194" fontId="7" fillId="0" borderId="31" xfId="44" applyNumberFormat="1" applyFont="1" applyFill="1" applyBorder="1" applyAlignment="1">
      <alignment horizontal="right"/>
    </xf>
    <xf numFmtId="0" fontId="7" fillId="0" borderId="0" xfId="58" applyFont="1" applyFill="1">
      <alignment/>
      <protection/>
    </xf>
    <xf numFmtId="1" fontId="7" fillId="0" borderId="22" xfId="58" applyNumberFormat="1" applyFont="1" applyFill="1" applyBorder="1">
      <alignment/>
      <protection/>
    </xf>
    <xf numFmtId="194" fontId="7" fillId="0" borderId="20" xfId="44" applyNumberFormat="1" applyFont="1" applyFill="1" applyBorder="1" applyAlignment="1">
      <alignment horizontal="right"/>
    </xf>
    <xf numFmtId="194" fontId="7" fillId="0" borderId="23" xfId="44" applyNumberFormat="1" applyFont="1" applyFill="1" applyBorder="1" applyAlignment="1">
      <alignment horizontal="right"/>
    </xf>
    <xf numFmtId="194" fontId="7" fillId="0" borderId="24" xfId="44" applyNumberFormat="1" applyFont="1" applyFill="1" applyBorder="1" applyAlignment="1">
      <alignment horizontal="right"/>
    </xf>
    <xf numFmtId="1" fontId="7" fillId="0" borderId="27" xfId="58" applyNumberFormat="1" applyFont="1" applyFill="1" applyBorder="1" applyAlignment="1">
      <alignment horizontal="right"/>
      <protection/>
    </xf>
    <xf numFmtId="1" fontId="7" fillId="0" borderId="22" xfId="58" applyNumberFormat="1" applyFont="1" applyFill="1" applyBorder="1" applyAlignment="1">
      <alignment horizontal="right"/>
      <protection/>
    </xf>
    <xf numFmtId="194" fontId="7" fillId="0" borderId="20" xfId="44" applyNumberFormat="1" applyFont="1" applyFill="1" applyBorder="1" applyAlignment="1">
      <alignment/>
    </xf>
    <xf numFmtId="194" fontId="7" fillId="0" borderId="23" xfId="44" applyNumberFormat="1" applyFont="1" applyFill="1" applyBorder="1" applyAlignment="1">
      <alignment/>
    </xf>
    <xf numFmtId="194" fontId="11" fillId="0" borderId="24" xfId="44" applyNumberFormat="1" applyFont="1" applyFill="1" applyBorder="1" applyAlignment="1">
      <alignment/>
    </xf>
    <xf numFmtId="0" fontId="8" fillId="0" borderId="0" xfId="58" applyFont="1" applyFill="1">
      <alignment/>
      <protection/>
    </xf>
    <xf numFmtId="0" fontId="11" fillId="0" borderId="25" xfId="58" applyFont="1" applyBorder="1" applyAlignment="1">
      <alignment horizontal="left"/>
      <protection/>
    </xf>
    <xf numFmtId="0" fontId="11" fillId="0" borderId="26" xfId="58" applyFont="1" applyBorder="1" applyAlignment="1">
      <alignment horizontal="left"/>
      <protection/>
    </xf>
    <xf numFmtId="1" fontId="7" fillId="0" borderId="32" xfId="58" applyNumberFormat="1" applyFont="1" applyBorder="1">
      <alignment/>
      <protection/>
    </xf>
    <xf numFmtId="1" fontId="7" fillId="0" borderId="33" xfId="58" applyNumberFormat="1" applyFont="1" applyBorder="1">
      <alignment/>
      <protection/>
    </xf>
    <xf numFmtId="194" fontId="11" fillId="0" borderId="0" xfId="44" applyNumberFormat="1" applyFont="1" applyBorder="1" applyAlignment="1">
      <alignment horizontal="right"/>
    </xf>
    <xf numFmtId="194" fontId="11" fillId="0" borderId="34" xfId="44" applyNumberFormat="1" applyFont="1" applyBorder="1" applyAlignment="1">
      <alignment horizontal="right"/>
    </xf>
    <xf numFmtId="194" fontId="7" fillId="0" borderId="35" xfId="44" applyNumberFormat="1" applyFont="1" applyBorder="1" applyAlignment="1">
      <alignment horizontal="right"/>
    </xf>
    <xf numFmtId="194" fontId="7" fillId="0" borderId="20" xfId="44" applyNumberFormat="1" applyFont="1" applyBorder="1" applyAlignment="1">
      <alignment horizontal="right"/>
    </xf>
    <xf numFmtId="194" fontId="7" fillId="0" borderId="23" xfId="44" applyNumberFormat="1" applyFont="1" applyBorder="1" applyAlignment="1">
      <alignment horizontal="right"/>
    </xf>
    <xf numFmtId="194" fontId="7" fillId="0" borderId="24" xfId="44" applyNumberFormat="1" applyFont="1" applyBorder="1" applyAlignment="1">
      <alignment horizontal="right"/>
    </xf>
    <xf numFmtId="1" fontId="7" fillId="0" borderId="36" xfId="58" applyNumberFormat="1" applyFont="1" applyBorder="1">
      <alignment/>
      <protection/>
    </xf>
    <xf numFmtId="194" fontId="7" fillId="0" borderId="0" xfId="44" applyNumberFormat="1" applyFont="1" applyBorder="1" applyAlignment="1">
      <alignment horizontal="right"/>
    </xf>
    <xf numFmtId="194" fontId="7" fillId="0" borderId="34" xfId="44" applyNumberFormat="1" applyFont="1" applyBorder="1" applyAlignment="1">
      <alignment horizontal="right"/>
    </xf>
    <xf numFmtId="1" fontId="7" fillId="0" borderId="27" xfId="58" applyNumberFormat="1" applyFont="1" applyBorder="1" applyAlignment="1">
      <alignment horizontal="right"/>
      <protection/>
    </xf>
    <xf numFmtId="1" fontId="7" fillId="0" borderId="22" xfId="58" applyNumberFormat="1" applyFont="1" applyBorder="1" applyAlignment="1">
      <alignment horizontal="right"/>
      <protection/>
    </xf>
    <xf numFmtId="0" fontId="7" fillId="0" borderId="26" xfId="58" applyFont="1" applyBorder="1" applyAlignment="1">
      <alignment horizontal="left" indent="2"/>
      <protection/>
    </xf>
    <xf numFmtId="1" fontId="7" fillId="0" borderId="33" xfId="58" applyNumberFormat="1" applyFont="1" applyBorder="1" applyAlignment="1">
      <alignment horizontal="right"/>
      <protection/>
    </xf>
    <xf numFmtId="194" fontId="7" fillId="0" borderId="0" xfId="44" applyNumberFormat="1" applyFont="1" applyBorder="1" applyAlignment="1">
      <alignment/>
    </xf>
    <xf numFmtId="194" fontId="7" fillId="0" borderId="34" xfId="44" applyNumberFormat="1" applyFont="1" applyBorder="1" applyAlignment="1">
      <alignment/>
    </xf>
    <xf numFmtId="194" fontId="11" fillId="0" borderId="35" xfId="44" applyNumberFormat="1" applyFont="1" applyBorder="1" applyAlignment="1">
      <alignment/>
    </xf>
    <xf numFmtId="0" fontId="7" fillId="0" borderId="37" xfId="58" applyFont="1" applyBorder="1" applyAlignment="1">
      <alignment horizontal="left"/>
      <protection/>
    </xf>
    <xf numFmtId="0" fontId="7" fillId="0" borderId="38" xfId="58" applyFont="1" applyBorder="1" applyAlignment="1">
      <alignment horizontal="left" indent="2"/>
      <protection/>
    </xf>
    <xf numFmtId="1" fontId="7" fillId="0" borderId="32" xfId="58" applyNumberFormat="1" applyFont="1" applyBorder="1" applyAlignment="1">
      <alignment horizontal="right"/>
      <protection/>
    </xf>
    <xf numFmtId="194" fontId="7" fillId="0" borderId="20" xfId="44" applyNumberFormat="1" applyFont="1" applyBorder="1" applyAlignment="1">
      <alignment/>
    </xf>
    <xf numFmtId="194" fontId="7" fillId="0" borderId="23" xfId="44" applyNumberFormat="1" applyFont="1" applyBorder="1" applyAlignment="1">
      <alignment/>
    </xf>
    <xf numFmtId="0" fontId="7" fillId="0" borderId="19" xfId="58" applyFont="1" applyBorder="1" applyAlignment="1">
      <alignment horizontal="left"/>
      <protection/>
    </xf>
    <xf numFmtId="0" fontId="7" fillId="0" borderId="39" xfId="58" applyFont="1" applyBorder="1" applyAlignment="1">
      <alignment horizontal="left" indent="2"/>
      <protection/>
    </xf>
    <xf numFmtId="1" fontId="7" fillId="0" borderId="21" xfId="58" applyNumberFormat="1" applyFont="1" applyBorder="1" applyAlignment="1">
      <alignment horizontal="right"/>
      <protection/>
    </xf>
    <xf numFmtId="0" fontId="11" fillId="0" borderId="39" xfId="58" applyFont="1" applyBorder="1" applyAlignment="1">
      <alignment horizontal="left"/>
      <protection/>
    </xf>
    <xf numFmtId="194" fontId="11" fillId="0" borderId="20" xfId="44" applyNumberFormat="1" applyFont="1" applyBorder="1" applyAlignment="1">
      <alignment horizontal="right"/>
    </xf>
    <xf numFmtId="194" fontId="11" fillId="0" borderId="23" xfId="44" applyNumberFormat="1" applyFont="1" applyBorder="1" applyAlignment="1">
      <alignment horizontal="right"/>
    </xf>
    <xf numFmtId="0" fontId="11" fillId="0" borderId="40" xfId="58" applyFont="1" applyBorder="1" applyAlignment="1">
      <alignment horizontal="left"/>
      <protection/>
    </xf>
    <xf numFmtId="0" fontId="11" fillId="0" borderId="41" xfId="58" applyFont="1" applyBorder="1" applyAlignment="1">
      <alignment horizontal="left"/>
      <protection/>
    </xf>
    <xf numFmtId="1" fontId="7" fillId="0" borderId="42" xfId="58" applyNumberFormat="1" applyFont="1" applyBorder="1">
      <alignment/>
      <protection/>
    </xf>
    <xf numFmtId="1" fontId="7" fillId="0" borderId="43" xfId="58" applyNumberFormat="1" applyFont="1" applyBorder="1">
      <alignment/>
      <protection/>
    </xf>
    <xf numFmtId="194" fontId="9" fillId="0" borderId="41" xfId="44" applyNumberFormat="1" applyFont="1" applyBorder="1" applyAlignment="1">
      <alignment/>
    </xf>
    <xf numFmtId="194" fontId="9" fillId="0" borderId="44" xfId="44" applyNumberFormat="1" applyFont="1" applyBorder="1" applyAlignment="1">
      <alignment/>
    </xf>
    <xf numFmtId="194" fontId="9" fillId="0" borderId="45" xfId="44" applyNumberFormat="1" applyFont="1" applyBorder="1" applyAlignment="1">
      <alignment/>
    </xf>
    <xf numFmtId="41" fontId="1" fillId="0" borderId="0" xfId="58" applyNumberFormat="1" applyFont="1">
      <alignment/>
      <protection/>
    </xf>
    <xf numFmtId="0" fontId="12" fillId="0" borderId="0" xfId="0" applyFont="1" applyAlignment="1">
      <alignment/>
    </xf>
    <xf numFmtId="0" fontId="7" fillId="0" borderId="0" xfId="58" applyFont="1" applyAlignment="1" applyProtection="1">
      <alignment horizontal="center"/>
      <protection locked="0"/>
    </xf>
    <xf numFmtId="0" fontId="8" fillId="0" borderId="0" xfId="58" applyFont="1" applyProtection="1">
      <alignment/>
      <protection locked="0"/>
    </xf>
    <xf numFmtId="0" fontId="7" fillId="0" borderId="0" xfId="58" applyFont="1" applyAlignment="1" applyProtection="1">
      <alignment horizontal="left"/>
      <protection locked="0"/>
    </xf>
    <xf numFmtId="0" fontId="8" fillId="0" borderId="0" xfId="58" applyFont="1" applyAlignment="1" applyProtection="1">
      <alignment horizontal="centerContinuous"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8" fillId="0" borderId="0" xfId="58" applyFont="1" applyAlignment="1">
      <alignment/>
      <protection/>
    </xf>
    <xf numFmtId="0" fontId="15" fillId="0" borderId="0" xfId="58" applyFont="1" applyAlignment="1">
      <alignment horizontal="left"/>
      <protection/>
    </xf>
    <xf numFmtId="0" fontId="15" fillId="0" borderId="0" xfId="58" applyFont="1" applyAlignment="1">
      <alignment/>
      <protection/>
    </xf>
    <xf numFmtId="0" fontId="15" fillId="0" borderId="0" xfId="58" applyFont="1" applyAlignment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0" xfId="0" applyNumberFormat="1" applyFont="1" applyAlignment="1" applyProtection="1">
      <alignment horizontal="centerContinuous"/>
      <protection locked="0"/>
    </xf>
    <xf numFmtId="41" fontId="8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/>
      <protection locked="0"/>
    </xf>
    <xf numFmtId="1" fontId="7" fillId="0" borderId="36" xfId="0" applyNumberFormat="1" applyFont="1" applyBorder="1" applyAlignment="1" applyProtection="1">
      <alignment horizontal="center"/>
      <protection locked="0"/>
    </xf>
    <xf numFmtId="190" fontId="10" fillId="0" borderId="49" xfId="42" applyNumberFormat="1" applyFont="1" applyBorder="1" applyAlignment="1" applyProtection="1">
      <alignment/>
      <protection locked="0"/>
    </xf>
    <xf numFmtId="190" fontId="10" fillId="0" borderId="50" xfId="42" applyNumberFormat="1" applyFont="1" applyBorder="1" applyAlignment="1" applyProtection="1">
      <alignment horizontal="right"/>
      <protection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/>
      <protection locked="0"/>
    </xf>
    <xf numFmtId="1" fontId="7" fillId="0" borderId="27" xfId="0" applyNumberFormat="1" applyFont="1" applyBorder="1" applyAlignment="1" applyProtection="1">
      <alignment horizontal="center"/>
      <protection locked="0"/>
    </xf>
    <xf numFmtId="190" fontId="7" fillId="0" borderId="26" xfId="42" applyNumberFormat="1" applyFont="1" applyBorder="1" applyAlignment="1" applyProtection="1">
      <alignment horizontal="right"/>
      <protection locked="0"/>
    </xf>
    <xf numFmtId="190" fontId="7" fillId="0" borderId="51" xfId="42" applyNumberFormat="1" applyFont="1" applyBorder="1" applyAlignment="1" applyProtection="1">
      <alignment horizontal="right"/>
      <protection/>
    </xf>
    <xf numFmtId="190" fontId="7" fillId="0" borderId="26" xfId="42" applyNumberFormat="1" applyFont="1" applyBorder="1" applyAlignment="1" applyProtection="1">
      <alignment/>
      <protection locked="0"/>
    </xf>
    <xf numFmtId="190" fontId="7" fillId="0" borderId="51" xfId="42" applyNumberFormat="1" applyFont="1" applyBorder="1" applyAlignment="1" applyProtection="1">
      <alignment/>
      <protection locked="0"/>
    </xf>
    <xf numFmtId="190" fontId="7" fillId="0" borderId="51" xfId="42" applyNumberFormat="1" applyFont="1" applyBorder="1" applyAlignment="1" applyProtection="1">
      <alignment/>
      <protection/>
    </xf>
    <xf numFmtId="190" fontId="7" fillId="0" borderId="26" xfId="42" applyNumberFormat="1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/>
      <protection locked="0"/>
    </xf>
    <xf numFmtId="190" fontId="10" fillId="0" borderId="26" xfId="42" applyNumberFormat="1" applyFont="1" applyBorder="1" applyAlignment="1" applyProtection="1">
      <alignment/>
      <protection locked="0"/>
    </xf>
    <xf numFmtId="190" fontId="10" fillId="0" borderId="51" xfId="42" applyNumberFormat="1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left" vertical="justify"/>
      <protection locked="0"/>
    </xf>
    <xf numFmtId="190" fontId="7" fillId="0" borderId="26" xfId="42" applyNumberFormat="1" applyFont="1" applyBorder="1" applyAlignment="1" applyProtection="1">
      <alignment horizontal="left" vertical="justify"/>
      <protection locked="0"/>
    </xf>
    <xf numFmtId="190" fontId="7" fillId="0" borderId="51" xfId="42" applyNumberFormat="1" applyFont="1" applyBorder="1" applyAlignment="1" applyProtection="1">
      <alignment horizontal="left" vertical="justify"/>
      <protection/>
    </xf>
    <xf numFmtId="0" fontId="11" fillId="0" borderId="26" xfId="0" applyFont="1" applyBorder="1" applyAlignment="1" applyProtection="1">
      <alignment/>
      <protection locked="0"/>
    </xf>
    <xf numFmtId="1" fontId="7" fillId="0" borderId="52" xfId="0" applyNumberFormat="1" applyFont="1" applyBorder="1" applyAlignment="1" applyProtection="1">
      <alignment horizontal="center"/>
      <protection locked="0"/>
    </xf>
    <xf numFmtId="190" fontId="7" fillId="0" borderId="53" xfId="42" applyNumberFormat="1" applyFont="1" applyBorder="1" applyAlignment="1" applyProtection="1">
      <alignment/>
      <protection locked="0"/>
    </xf>
    <xf numFmtId="190" fontId="7" fillId="0" borderId="54" xfId="42" applyNumberFormat="1" applyFont="1" applyBorder="1" applyAlignment="1" applyProtection="1">
      <alignment/>
      <protection locked="0"/>
    </xf>
    <xf numFmtId="0" fontId="13" fillId="0" borderId="55" xfId="0" applyFont="1" applyBorder="1" applyAlignment="1" applyProtection="1">
      <alignment/>
      <protection locked="0"/>
    </xf>
    <xf numFmtId="1" fontId="7" fillId="0" borderId="56" xfId="0" applyNumberFormat="1" applyFont="1" applyBorder="1" applyAlignment="1" applyProtection="1">
      <alignment horizontal="center"/>
      <protection locked="0"/>
    </xf>
    <xf numFmtId="190" fontId="10" fillId="0" borderId="11" xfId="42" applyNumberFormat="1" applyFont="1" applyBorder="1" applyAlignment="1" applyProtection="1">
      <alignment/>
      <protection locked="0"/>
    </xf>
    <xf numFmtId="190" fontId="10" fillId="0" borderId="57" xfId="42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7" fillId="0" borderId="38" xfId="0" applyFont="1" applyFill="1" applyBorder="1" applyAlignment="1" applyProtection="1">
      <alignment/>
      <protection locked="0"/>
    </xf>
    <xf numFmtId="1" fontId="7" fillId="0" borderId="32" xfId="0" applyNumberFormat="1" applyFont="1" applyFill="1" applyBorder="1" applyAlignment="1" applyProtection="1">
      <alignment horizontal="center"/>
      <protection locked="0"/>
    </xf>
    <xf numFmtId="190" fontId="7" fillId="0" borderId="26" xfId="42" applyNumberFormat="1" applyFont="1" applyFill="1" applyBorder="1" applyAlignment="1" applyProtection="1">
      <alignment/>
      <protection locked="0"/>
    </xf>
    <xf numFmtId="190" fontId="7" fillId="0" borderId="51" xfId="42" applyNumberFormat="1" applyFont="1" applyFill="1" applyBorder="1" applyAlignment="1" applyProtection="1">
      <alignment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8" fillId="0" borderId="59" xfId="0" applyFont="1" applyBorder="1" applyAlignment="1" applyProtection="1">
      <alignment/>
      <protection locked="0"/>
    </xf>
    <xf numFmtId="0" fontId="8" fillId="0" borderId="59" xfId="0" applyFont="1" applyBorder="1" applyAlignment="1" applyProtection="1">
      <alignment horizontal="center"/>
      <protection locked="0"/>
    </xf>
    <xf numFmtId="1" fontId="7" fillId="0" borderId="60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 locked="0"/>
    </xf>
    <xf numFmtId="0" fontId="7" fillId="0" borderId="62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 horizontal="center"/>
      <protection locked="0"/>
    </xf>
    <xf numFmtId="190" fontId="7" fillId="0" borderId="63" xfId="42" applyNumberFormat="1" applyFont="1" applyBorder="1" applyAlignment="1" applyProtection="1">
      <alignment/>
      <protection locked="0"/>
    </xf>
    <xf numFmtId="190" fontId="7" fillId="0" borderId="64" xfId="42" applyNumberFormat="1" applyFont="1" applyBorder="1" applyAlignment="1" applyProtection="1">
      <alignment/>
      <protection/>
    </xf>
    <xf numFmtId="0" fontId="7" fillId="0" borderId="48" xfId="0" applyFont="1" applyBorder="1" applyAlignment="1" applyProtection="1">
      <alignment horizontal="left"/>
      <protection locked="0"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65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/>
      <protection locked="0"/>
    </xf>
    <xf numFmtId="190" fontId="7" fillId="0" borderId="37" xfId="42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 locked="0"/>
    </xf>
    <xf numFmtId="190" fontId="10" fillId="0" borderId="11" xfId="42" applyNumberFormat="1" applyFont="1" applyBorder="1" applyAlignment="1" applyProtection="1">
      <alignment vertical="justify"/>
      <protection locked="0"/>
    </xf>
    <xf numFmtId="190" fontId="10" fillId="0" borderId="57" xfId="42" applyNumberFormat="1" applyFont="1" applyBorder="1" applyAlignment="1" applyProtection="1">
      <alignment vertical="justify"/>
      <protection/>
    </xf>
    <xf numFmtId="41" fontId="8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0" applyNumberFormat="1" applyFont="1" applyAlignment="1">
      <alignment/>
    </xf>
    <xf numFmtId="0" fontId="8" fillId="0" borderId="66" xfId="0" applyFont="1" applyBorder="1" applyAlignment="1">
      <alignment/>
    </xf>
    <xf numFmtId="0" fontId="7" fillId="0" borderId="6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66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3" fillId="0" borderId="71" xfId="0" applyFont="1" applyBorder="1" applyAlignment="1" applyProtection="1">
      <alignment horizontal="left" wrapText="1"/>
      <protection locked="0"/>
    </xf>
    <xf numFmtId="0" fontId="13" fillId="0" borderId="53" xfId="0" applyFont="1" applyBorder="1" applyAlignment="1" applyProtection="1">
      <alignment horizontal="left" wrapText="1"/>
      <protection locked="0"/>
    </xf>
    <xf numFmtId="0" fontId="13" fillId="0" borderId="72" xfId="0" applyFont="1" applyBorder="1" applyAlignment="1" applyProtection="1">
      <alignment horizontal="left" wrapText="1"/>
      <protection locked="0"/>
    </xf>
    <xf numFmtId="0" fontId="8" fillId="0" borderId="6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 vertical="center" wrapText="1"/>
      <protection locked="0"/>
    </xf>
    <xf numFmtId="41" fontId="11" fillId="0" borderId="66" xfId="0" applyNumberFormat="1" applyFont="1" applyBorder="1" applyAlignment="1">
      <alignment horizontal="center" vertical="center" wrapText="1"/>
    </xf>
    <xf numFmtId="41" fontId="11" fillId="0" borderId="73" xfId="0" applyNumberFormat="1" applyFont="1" applyBorder="1" applyAlignment="1" applyProtection="1">
      <alignment horizontal="center" vertical="center" wrapText="1"/>
      <protection locked="0"/>
    </xf>
    <xf numFmtId="41" fontId="11" fillId="0" borderId="74" xfId="0" applyNumberFormat="1" applyFont="1" applyBorder="1" applyAlignment="1">
      <alignment horizontal="center" vertical="center" wrapText="1"/>
    </xf>
    <xf numFmtId="41" fontId="13" fillId="33" borderId="0" xfId="0" applyNumberFormat="1" applyFont="1" applyFill="1" applyAlignment="1" applyProtection="1">
      <alignment wrapText="1"/>
      <protection locked="0"/>
    </xf>
    <xf numFmtId="0" fontId="7" fillId="33" borderId="0" xfId="0" applyFont="1" applyFill="1" applyAlignment="1">
      <alignment wrapText="1"/>
    </xf>
    <xf numFmtId="0" fontId="8" fillId="0" borderId="66" xfId="0" applyFont="1" applyBorder="1" applyAlignment="1">
      <alignment horizontal="center"/>
    </xf>
    <xf numFmtId="41" fontId="7" fillId="0" borderId="0" xfId="0" applyNumberFormat="1" applyFont="1" applyAlignment="1">
      <alignment horizontal="left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 horizontal="left" wrapText="1"/>
      <protection locked="0"/>
    </xf>
    <xf numFmtId="0" fontId="7" fillId="0" borderId="77" xfId="0" applyFont="1" applyBorder="1" applyAlignment="1" applyProtection="1">
      <alignment horizontal="left" wrapText="1"/>
      <protection locked="0"/>
    </xf>
    <xf numFmtId="0" fontId="13" fillId="0" borderId="71" xfId="0" applyFont="1" applyBorder="1" applyAlignment="1" applyProtection="1">
      <alignment horizontal="left"/>
      <protection locked="0"/>
    </xf>
    <xf numFmtId="0" fontId="13" fillId="0" borderId="53" xfId="0" applyFont="1" applyBorder="1" applyAlignment="1" applyProtection="1">
      <alignment horizontal="left"/>
      <protection locked="0"/>
    </xf>
    <xf numFmtId="0" fontId="13" fillId="0" borderId="72" xfId="0" applyFont="1" applyBorder="1" applyAlignment="1" applyProtection="1">
      <alignment horizontal="left"/>
      <protection locked="0"/>
    </xf>
    <xf numFmtId="41" fontId="7" fillId="0" borderId="0" xfId="58" applyNumberFormat="1" applyFont="1" applyAlignment="1">
      <alignment horizontal="left"/>
      <protection/>
    </xf>
    <xf numFmtId="0" fontId="9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>
      <alignment horizontal="center" wrapText="1"/>
      <protection/>
    </xf>
    <xf numFmtId="0" fontId="13" fillId="0" borderId="0" xfId="58" applyFont="1" applyAlignment="1" applyProtection="1">
      <alignment horizontal="center" wrapText="1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1" xfId="58" applyFont="1" applyBorder="1" applyAlignment="1" applyProtection="1">
      <alignment horizontal="right"/>
      <protection locked="0"/>
    </xf>
    <xf numFmtId="0" fontId="15" fillId="0" borderId="0" xfId="58" applyFont="1" applyAlignment="1">
      <alignment horizontal="left"/>
      <protection/>
    </xf>
    <xf numFmtId="0" fontId="8" fillId="0" borderId="0" xfId="58" applyFont="1" applyAlignment="1">
      <alignment horizontal="center"/>
      <protection/>
    </xf>
    <xf numFmtId="0" fontId="51" fillId="0" borderId="0" xfId="58" applyFont="1" applyAlignment="1">
      <alignment horizontal="right"/>
      <protection/>
    </xf>
    <xf numFmtId="0" fontId="8" fillId="0" borderId="66" xfId="58" applyFont="1" applyBorder="1" applyAlignment="1" applyProtection="1">
      <alignment horizontal="center"/>
      <protection locked="0"/>
    </xf>
    <xf numFmtId="0" fontId="7" fillId="0" borderId="0" xfId="58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1 - Style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 topLeftCell="A1">
      <selection activeCell="E24" sqref="E24"/>
    </sheetView>
  </sheetViews>
  <sheetFormatPr defaultColWidth="8.8515625" defaultRowHeight="12.75"/>
  <cols>
    <col min="1" max="1" width="6.7109375" style="0" customWidth="1"/>
    <col min="2" max="2" width="12.421875" style="0" customWidth="1"/>
    <col min="3" max="3" width="8.8515625" style="0" customWidth="1"/>
    <col min="4" max="4" width="29.7109375" style="0" customWidth="1"/>
    <col min="5" max="5" width="8.00390625" style="0" customWidth="1"/>
    <col min="6" max="6" width="13.28125" style="0" customWidth="1"/>
    <col min="7" max="7" width="14.7109375" style="0" customWidth="1"/>
    <col min="8" max="10" width="0" style="0" hidden="1" customWidth="1"/>
  </cols>
  <sheetData>
    <row r="1" spans="1:7" ht="12.75" customHeight="1">
      <c r="A1" s="1"/>
      <c r="B1" s="1"/>
      <c r="C1" s="1"/>
      <c r="D1" s="1"/>
      <c r="E1" s="1"/>
      <c r="F1" s="2"/>
      <c r="G1" s="2"/>
    </row>
    <row r="2" spans="1:7" ht="12.75" customHeight="1">
      <c r="A2" s="1"/>
      <c r="B2" s="1"/>
      <c r="C2" s="1"/>
      <c r="D2" s="6"/>
      <c r="E2" s="1"/>
      <c r="F2" s="2"/>
      <c r="G2" s="2"/>
    </row>
    <row r="3" spans="1:7" ht="12.75" customHeight="1">
      <c r="A3" s="1"/>
      <c r="B3" s="1"/>
      <c r="C3" s="1"/>
      <c r="D3" s="1"/>
      <c r="E3" s="1"/>
      <c r="F3" s="2"/>
      <c r="G3" s="2"/>
    </row>
    <row r="4" spans="1:7" ht="12.75" customHeight="1">
      <c r="A4" s="1"/>
      <c r="B4" s="1"/>
      <c r="C4" s="1"/>
      <c r="D4" s="1"/>
      <c r="E4" s="1"/>
      <c r="F4" s="2"/>
      <c r="G4" s="2"/>
    </row>
    <row r="5" spans="1:7" ht="15.75" customHeight="1">
      <c r="A5" s="222" t="s">
        <v>133</v>
      </c>
      <c r="B5" s="222"/>
      <c r="C5" s="222"/>
      <c r="D5" s="222"/>
      <c r="E5" s="222"/>
      <c r="F5" s="222"/>
      <c r="G5" s="222"/>
    </row>
    <row r="6" spans="1:7" ht="12.75" customHeight="1">
      <c r="A6" s="223" t="s">
        <v>68</v>
      </c>
      <c r="B6" s="223"/>
      <c r="C6" s="223"/>
      <c r="D6" s="223"/>
      <c r="E6" s="223"/>
      <c r="F6" s="223"/>
      <c r="G6" s="223"/>
    </row>
    <row r="7" spans="1:7" ht="12.75" customHeight="1">
      <c r="A7" s="113"/>
      <c r="B7" s="113"/>
      <c r="C7" s="114"/>
      <c r="D7" s="112"/>
      <c r="E7" s="113"/>
      <c r="F7" s="115"/>
      <c r="G7" s="115"/>
    </row>
    <row r="8" spans="1:7" ht="15.75" customHeight="1">
      <c r="A8" s="222" t="s">
        <v>134</v>
      </c>
      <c r="B8" s="222"/>
      <c r="C8" s="222"/>
      <c r="D8" s="222"/>
      <c r="E8" s="222"/>
      <c r="F8" s="222"/>
      <c r="G8" s="222"/>
    </row>
    <row r="9" spans="1:7" ht="12.75" customHeight="1">
      <c r="A9" s="223" t="s">
        <v>69</v>
      </c>
      <c r="B9" s="223"/>
      <c r="C9" s="223"/>
      <c r="D9" s="223"/>
      <c r="E9" s="223"/>
      <c r="F9" s="223"/>
      <c r="G9" s="223"/>
    </row>
    <row r="10" spans="1:7" ht="12.75" customHeight="1">
      <c r="A10" s="113"/>
      <c r="B10" s="113"/>
      <c r="C10" s="113"/>
      <c r="D10" s="112"/>
      <c r="E10" s="113"/>
      <c r="F10" s="115"/>
      <c r="G10" s="115"/>
    </row>
    <row r="11" spans="1:7" ht="46.5" customHeight="1">
      <c r="A11" s="113"/>
      <c r="B11" s="113"/>
      <c r="C11" s="113"/>
      <c r="D11" s="113"/>
      <c r="E11" s="113"/>
      <c r="F11" s="228" t="s">
        <v>138</v>
      </c>
      <c r="G11" s="229"/>
    </row>
    <row r="12" spans="1:7" ht="12.75" customHeight="1">
      <c r="A12" s="113"/>
      <c r="B12" s="113"/>
      <c r="C12" s="116"/>
      <c r="D12" s="117"/>
      <c r="E12" s="116"/>
      <c r="F12" s="118"/>
      <c r="G12" s="119"/>
    </row>
    <row r="13" spans="1:7" ht="12.75" customHeight="1">
      <c r="A13" s="113"/>
      <c r="B13" s="113"/>
      <c r="C13" s="116"/>
      <c r="D13" s="116"/>
      <c r="E13" s="116"/>
      <c r="F13" s="120"/>
      <c r="G13" s="119"/>
    </row>
    <row r="14" spans="1:7" ht="15.75" customHeight="1">
      <c r="A14" s="205" t="s">
        <v>37</v>
      </c>
      <c r="B14" s="206"/>
      <c r="C14" s="206"/>
      <c r="D14" s="206"/>
      <c r="E14" s="206"/>
      <c r="F14" s="206"/>
      <c r="G14" s="206"/>
    </row>
    <row r="15" spans="1:7" ht="12.75" customHeight="1">
      <c r="A15" s="113"/>
      <c r="B15" s="113"/>
      <c r="C15" s="121"/>
      <c r="D15" s="114"/>
      <c r="E15" s="116"/>
      <c r="F15" s="119"/>
      <c r="G15" s="119"/>
    </row>
    <row r="16" spans="1:7" ht="19.5" customHeight="1">
      <c r="A16" s="208" t="s">
        <v>132</v>
      </c>
      <c r="B16" s="208"/>
      <c r="C16" s="208"/>
      <c r="D16" s="208"/>
      <c r="E16" s="208"/>
      <c r="F16" s="208"/>
      <c r="G16" s="208"/>
    </row>
    <row r="17" spans="1:7" ht="16.5" customHeight="1">
      <c r="A17" s="207" t="s">
        <v>135</v>
      </c>
      <c r="B17" s="207"/>
      <c r="C17" s="207"/>
      <c r="D17" s="207"/>
      <c r="E17" s="207"/>
      <c r="F17" s="207"/>
      <c r="G17" s="207"/>
    </row>
    <row r="18" spans="1:7" ht="12.75" customHeight="1">
      <c r="A18" s="113"/>
      <c r="B18" s="113"/>
      <c r="C18" s="121"/>
      <c r="D18" s="112" t="s">
        <v>38</v>
      </c>
      <c r="E18" s="116"/>
      <c r="F18" s="119"/>
      <c r="G18" s="119"/>
    </row>
    <row r="19" spans="1:7" ht="12.75" customHeight="1">
      <c r="A19" s="122"/>
      <c r="B19" s="123"/>
      <c r="C19" s="124"/>
      <c r="D19" s="125"/>
      <c r="E19" s="209"/>
      <c r="F19" s="209"/>
      <c r="G19" s="209"/>
    </row>
    <row r="20" spans="1:7" s="4" customFormat="1" ht="12.75" customHeight="1" thickBot="1">
      <c r="A20" s="126"/>
      <c r="B20" s="127"/>
      <c r="C20" s="126"/>
      <c r="D20" s="126"/>
      <c r="E20" s="210" t="s">
        <v>88</v>
      </c>
      <c r="F20" s="210"/>
      <c r="G20" s="210"/>
    </row>
    <row r="21" spans="1:7" ht="12">
      <c r="A21" s="128"/>
      <c r="B21" s="211" t="s">
        <v>0</v>
      </c>
      <c r="C21" s="212"/>
      <c r="D21" s="213"/>
      <c r="E21" s="232" t="s">
        <v>87</v>
      </c>
      <c r="F21" s="224" t="s">
        <v>53</v>
      </c>
      <c r="G21" s="226" t="s">
        <v>54</v>
      </c>
    </row>
    <row r="22" spans="1:7" ht="27.75" customHeight="1">
      <c r="A22" s="129"/>
      <c r="B22" s="214"/>
      <c r="C22" s="215"/>
      <c r="D22" s="216"/>
      <c r="E22" s="233"/>
      <c r="F22" s="225"/>
      <c r="G22" s="227"/>
    </row>
    <row r="23" spans="1:8" ht="15">
      <c r="A23" s="130" t="s">
        <v>1</v>
      </c>
      <c r="B23" s="131" t="s">
        <v>70</v>
      </c>
      <c r="C23" s="132"/>
      <c r="D23" s="132"/>
      <c r="E23" s="133"/>
      <c r="F23" s="134">
        <f>SUM(F24+F28+F36)</f>
        <v>463</v>
      </c>
      <c r="G23" s="135">
        <f>SUM(G24+G28+G36)</f>
        <v>927</v>
      </c>
      <c r="H23" s="102">
        <v>3200</v>
      </c>
    </row>
    <row r="24" spans="1:7" ht="12.75" customHeight="1">
      <c r="A24" s="136" t="s">
        <v>2</v>
      </c>
      <c r="B24" s="137" t="s">
        <v>39</v>
      </c>
      <c r="C24" s="138"/>
      <c r="D24" s="138"/>
      <c r="E24" s="139"/>
      <c r="F24" s="140">
        <f>SUM(F25:F27)</f>
        <v>0</v>
      </c>
      <c r="G24" s="141">
        <f>SUM(G25:G27)</f>
        <v>0</v>
      </c>
    </row>
    <row r="25" spans="1:7" ht="12.75" customHeight="1">
      <c r="A25" s="136" t="s">
        <v>46</v>
      </c>
      <c r="B25" s="137" t="s">
        <v>3</v>
      </c>
      <c r="C25" s="138"/>
      <c r="D25" s="138"/>
      <c r="E25" s="139"/>
      <c r="F25" s="142" t="s">
        <v>36</v>
      </c>
      <c r="G25" s="143"/>
    </row>
    <row r="26" spans="1:7" ht="12.75" customHeight="1">
      <c r="A26" s="136" t="s">
        <v>47</v>
      </c>
      <c r="B26" s="137" t="s">
        <v>4</v>
      </c>
      <c r="C26" s="138"/>
      <c r="D26" s="138"/>
      <c r="E26" s="139"/>
      <c r="F26" s="142" t="s">
        <v>36</v>
      </c>
      <c r="G26" s="143"/>
    </row>
    <row r="27" spans="1:7" ht="12.75" customHeight="1">
      <c r="A27" s="136" t="s">
        <v>48</v>
      </c>
      <c r="B27" s="217" t="s">
        <v>5</v>
      </c>
      <c r="C27" s="218"/>
      <c r="D27" s="138"/>
      <c r="E27" s="139"/>
      <c r="F27" s="142"/>
      <c r="G27" s="143"/>
    </row>
    <row r="28" spans="1:7" ht="12.75" customHeight="1">
      <c r="A28" s="136" t="s">
        <v>6</v>
      </c>
      <c r="B28" s="137" t="s">
        <v>40</v>
      </c>
      <c r="C28" s="138"/>
      <c r="D28" s="138"/>
      <c r="E28" s="139"/>
      <c r="F28" s="142">
        <f>SUM(F29:F35)</f>
        <v>463</v>
      </c>
      <c r="G28" s="144">
        <f>SUM(G29:G35)</f>
        <v>927</v>
      </c>
    </row>
    <row r="29" spans="1:7" ht="12.75" customHeight="1">
      <c r="A29" s="136" t="s">
        <v>46</v>
      </c>
      <c r="B29" s="137" t="s">
        <v>7</v>
      </c>
      <c r="C29" s="138"/>
      <c r="D29" s="138"/>
      <c r="E29" s="139"/>
      <c r="F29" s="142"/>
      <c r="G29" s="143"/>
    </row>
    <row r="30" spans="1:7" ht="12.75" customHeight="1">
      <c r="A30" s="136" t="s">
        <v>47</v>
      </c>
      <c r="B30" s="137" t="s">
        <v>8</v>
      </c>
      <c r="C30" s="138"/>
      <c r="D30" s="138"/>
      <c r="E30" s="139"/>
      <c r="F30" s="142"/>
      <c r="G30" s="143"/>
    </row>
    <row r="31" spans="1:7" ht="12.75" customHeight="1">
      <c r="A31" s="136" t="s">
        <v>48</v>
      </c>
      <c r="B31" s="137" t="s">
        <v>9</v>
      </c>
      <c r="C31" s="138"/>
      <c r="D31" s="138"/>
      <c r="E31" s="139"/>
      <c r="F31" s="142"/>
      <c r="G31" s="143"/>
    </row>
    <row r="32" spans="1:7" ht="12.75" customHeight="1">
      <c r="A32" s="136" t="s">
        <v>49</v>
      </c>
      <c r="B32" s="137" t="s">
        <v>10</v>
      </c>
      <c r="C32" s="138"/>
      <c r="D32" s="138"/>
      <c r="E32" s="139"/>
      <c r="F32" s="142"/>
      <c r="G32" s="143"/>
    </row>
    <row r="33" spans="1:7" ht="12.75" customHeight="1">
      <c r="A33" s="136" t="s">
        <v>50</v>
      </c>
      <c r="B33" s="137" t="s">
        <v>11</v>
      </c>
      <c r="C33" s="138"/>
      <c r="D33" s="138"/>
      <c r="E33" s="139"/>
      <c r="F33" s="142"/>
      <c r="G33" s="143"/>
    </row>
    <row r="34" spans="1:7" ht="12.75" customHeight="1">
      <c r="A34" s="136" t="s">
        <v>51</v>
      </c>
      <c r="B34" s="137" t="s">
        <v>12</v>
      </c>
      <c r="C34" s="138"/>
      <c r="D34" s="138"/>
      <c r="E34" s="139"/>
      <c r="F34" s="142"/>
      <c r="G34" s="143"/>
    </row>
    <row r="35" spans="1:9" ht="12.75" customHeight="1">
      <c r="A35" s="136" t="s">
        <v>52</v>
      </c>
      <c r="B35" s="137" t="s">
        <v>13</v>
      </c>
      <c r="C35" s="138"/>
      <c r="D35" s="138"/>
      <c r="E35" s="139"/>
      <c r="F35" s="145">
        <v>463</v>
      </c>
      <c r="G35" s="143">
        <v>927</v>
      </c>
      <c r="H35">
        <v>3200</v>
      </c>
      <c r="I35">
        <v>926</v>
      </c>
    </row>
    <row r="36" spans="1:7" ht="12.75" customHeight="1">
      <c r="A36" s="136" t="s">
        <v>14</v>
      </c>
      <c r="B36" s="137" t="s">
        <v>41</v>
      </c>
      <c r="C36" s="138"/>
      <c r="D36" s="138"/>
      <c r="E36" s="139"/>
      <c r="F36" s="142">
        <f>SUM(F37:F38)</f>
        <v>0</v>
      </c>
      <c r="G36" s="144">
        <f>SUM(G37:G38)</f>
        <v>0</v>
      </c>
    </row>
    <row r="37" spans="1:7" ht="12.75" customHeight="1">
      <c r="A37" s="136" t="s">
        <v>46</v>
      </c>
      <c r="B37" s="137" t="s">
        <v>15</v>
      </c>
      <c r="C37" s="138"/>
      <c r="D37" s="138"/>
      <c r="E37" s="139"/>
      <c r="F37" s="142"/>
      <c r="G37" s="144"/>
    </row>
    <row r="38" spans="1:7" ht="12.75" customHeight="1">
      <c r="A38" s="136" t="s">
        <v>47</v>
      </c>
      <c r="B38" s="137" t="s">
        <v>16</v>
      </c>
      <c r="C38" s="138"/>
      <c r="D38" s="138"/>
      <c r="E38" s="139"/>
      <c r="F38" s="142"/>
      <c r="G38" s="143"/>
    </row>
    <row r="39" spans="1:8" ht="12.75" customHeight="1">
      <c r="A39" s="146" t="s">
        <v>17</v>
      </c>
      <c r="B39" s="147" t="s">
        <v>71</v>
      </c>
      <c r="C39" s="148"/>
      <c r="D39" s="148"/>
      <c r="E39" s="139"/>
      <c r="F39" s="149">
        <f>SUM(F40+F44+F47+F51)</f>
        <v>34068</v>
      </c>
      <c r="G39" s="150">
        <f>SUM(G40+G44+G47+G51)</f>
        <v>66460</v>
      </c>
      <c r="H39" s="102">
        <v>229474</v>
      </c>
    </row>
    <row r="40" spans="1:7" s="3" customFormat="1" ht="25.5" customHeight="1">
      <c r="A40" s="151" t="s">
        <v>2</v>
      </c>
      <c r="B40" s="234" t="s">
        <v>42</v>
      </c>
      <c r="C40" s="235"/>
      <c r="D40" s="236"/>
      <c r="E40" s="139"/>
      <c r="F40" s="152">
        <f>SUM(F41+F42+F43)</f>
        <v>380</v>
      </c>
      <c r="G40" s="153">
        <f>SUM(G41+G42+G43)</f>
        <v>0</v>
      </c>
    </row>
    <row r="41" spans="1:7" ht="12.75" customHeight="1">
      <c r="A41" s="136" t="s">
        <v>46</v>
      </c>
      <c r="B41" s="137" t="s">
        <v>18</v>
      </c>
      <c r="C41" s="138"/>
      <c r="D41" s="138"/>
      <c r="E41" s="139"/>
      <c r="F41" s="140"/>
      <c r="G41" s="144"/>
    </row>
    <row r="42" spans="1:7" ht="13.5" customHeight="1">
      <c r="A42" s="136" t="s">
        <v>47</v>
      </c>
      <c r="B42" s="137" t="s">
        <v>19</v>
      </c>
      <c r="C42" s="138"/>
      <c r="D42" s="138"/>
      <c r="E42" s="139"/>
      <c r="F42" s="142">
        <v>380</v>
      </c>
      <c r="G42" s="143"/>
    </row>
    <row r="43" spans="1:7" ht="12.75" customHeight="1">
      <c r="A43" s="136" t="s">
        <v>48</v>
      </c>
      <c r="B43" s="137" t="s">
        <v>20</v>
      </c>
      <c r="C43" s="138"/>
      <c r="D43" s="138"/>
      <c r="E43" s="139"/>
      <c r="F43" s="142"/>
      <c r="G43" s="143"/>
    </row>
    <row r="44" spans="1:7" ht="12.75" customHeight="1">
      <c r="A44" s="136" t="s">
        <v>6</v>
      </c>
      <c r="B44" s="137" t="s">
        <v>43</v>
      </c>
      <c r="C44" s="138"/>
      <c r="D44" s="138"/>
      <c r="E44" s="139"/>
      <c r="F44" s="140">
        <f>SUM(F45:F46)</f>
        <v>1250</v>
      </c>
      <c r="G44" s="144">
        <f>SUM(G45:G46)</f>
        <v>1242</v>
      </c>
    </row>
    <row r="45" spans="1:7" ht="12.75" customHeight="1">
      <c r="A45" s="136" t="s">
        <v>46</v>
      </c>
      <c r="B45" s="137" t="s">
        <v>21</v>
      </c>
      <c r="C45" s="138"/>
      <c r="D45" s="138"/>
      <c r="E45" s="139"/>
      <c r="F45" s="140"/>
      <c r="G45" s="143"/>
    </row>
    <row r="46" spans="1:9" ht="12.75" customHeight="1">
      <c r="A46" s="136" t="s">
        <v>47</v>
      </c>
      <c r="B46" s="137" t="s">
        <v>22</v>
      </c>
      <c r="C46" s="138"/>
      <c r="D46" s="138"/>
      <c r="E46" s="139"/>
      <c r="F46" s="140">
        <v>1250</v>
      </c>
      <c r="G46" s="143">
        <v>1242</v>
      </c>
      <c r="H46">
        <v>4290</v>
      </c>
      <c r="I46">
        <v>1242</v>
      </c>
    </row>
    <row r="47" spans="1:7" ht="12.75" customHeight="1">
      <c r="A47" s="136" t="s">
        <v>14</v>
      </c>
      <c r="B47" s="137" t="s">
        <v>44</v>
      </c>
      <c r="C47" s="154"/>
      <c r="D47" s="154"/>
      <c r="E47" s="139"/>
      <c r="F47" s="142">
        <f>SUM(F48:F50)</f>
        <v>-101</v>
      </c>
      <c r="G47" s="144">
        <f>SUM(G48:G50)</f>
        <v>0</v>
      </c>
    </row>
    <row r="48" spans="1:7" ht="12">
      <c r="A48" s="136" t="s">
        <v>46</v>
      </c>
      <c r="B48" s="137" t="s">
        <v>24</v>
      </c>
      <c r="C48" s="138"/>
      <c r="D48" s="138"/>
      <c r="E48" s="139"/>
      <c r="F48" s="142"/>
      <c r="G48" s="143"/>
    </row>
    <row r="49" spans="1:7" ht="12.75" customHeight="1">
      <c r="A49" s="136" t="s">
        <v>47</v>
      </c>
      <c r="B49" s="137" t="s">
        <v>25</v>
      </c>
      <c r="C49" s="138"/>
      <c r="D49" s="138"/>
      <c r="E49" s="139"/>
      <c r="F49" s="142"/>
      <c r="G49" s="143"/>
    </row>
    <row r="50" spans="1:7" ht="12.75" customHeight="1">
      <c r="A50" s="136" t="s">
        <v>48</v>
      </c>
      <c r="B50" s="137" t="s">
        <v>23</v>
      </c>
      <c r="C50" s="138"/>
      <c r="D50" s="138"/>
      <c r="E50" s="139"/>
      <c r="F50" s="142">
        <v>-101</v>
      </c>
      <c r="G50" s="143"/>
    </row>
    <row r="51" spans="1:9" ht="12.75" customHeight="1" thickBot="1">
      <c r="A51" s="136" t="s">
        <v>26</v>
      </c>
      <c r="B51" s="137" t="s">
        <v>45</v>
      </c>
      <c r="C51" s="154"/>
      <c r="D51" s="154"/>
      <c r="E51" s="155"/>
      <c r="F51" s="156">
        <v>32539</v>
      </c>
      <c r="G51" s="157">
        <v>65218</v>
      </c>
      <c r="H51">
        <v>225184</v>
      </c>
      <c r="I51">
        <v>65218</v>
      </c>
    </row>
    <row r="52" spans="1:10" ht="15" customHeight="1" thickBot="1">
      <c r="A52" s="158"/>
      <c r="B52" s="237" t="s">
        <v>72</v>
      </c>
      <c r="C52" s="238"/>
      <c r="D52" s="239"/>
      <c r="E52" s="159"/>
      <c r="F52" s="160">
        <f>SUM(F23+F39)</f>
        <v>34531</v>
      </c>
      <c r="G52" s="161">
        <f>SUM(G23+G39)</f>
        <v>67387</v>
      </c>
      <c r="H52" s="102">
        <v>232674</v>
      </c>
      <c r="J52">
        <v>67387</v>
      </c>
    </row>
    <row r="53" spans="1:7" ht="15">
      <c r="A53" s="113"/>
      <c r="B53" s="113"/>
      <c r="C53" s="113"/>
      <c r="D53" s="125"/>
      <c r="E53" s="162"/>
      <c r="F53" s="115"/>
      <c r="G53" s="115"/>
    </row>
    <row r="54" spans="1:7" ht="12.75" customHeight="1">
      <c r="A54" s="113"/>
      <c r="B54" s="113"/>
      <c r="C54" s="113"/>
      <c r="D54" s="125"/>
      <c r="E54" s="162"/>
      <c r="F54" s="115"/>
      <c r="G54" s="115"/>
    </row>
    <row r="55" spans="1:7" ht="12.75" customHeight="1">
      <c r="A55" s="113"/>
      <c r="B55" s="113"/>
      <c r="C55" s="113"/>
      <c r="D55" s="125"/>
      <c r="E55" s="162"/>
      <c r="F55" s="115"/>
      <c r="G55" s="115"/>
    </row>
    <row r="56" spans="1:7" ht="12.75" customHeight="1">
      <c r="A56" s="113"/>
      <c r="B56" s="113"/>
      <c r="C56" s="113"/>
      <c r="D56" s="125"/>
      <c r="E56" s="162"/>
      <c r="F56" s="115"/>
      <c r="G56" s="115"/>
    </row>
    <row r="57" spans="1:7" ht="12.75" customHeight="1">
      <c r="A57" s="113"/>
      <c r="B57" s="113"/>
      <c r="C57" s="113"/>
      <c r="D57" s="125"/>
      <c r="E57" s="162"/>
      <c r="F57" s="115"/>
      <c r="G57" s="115"/>
    </row>
    <row r="58" spans="1:7" ht="12.75" customHeight="1">
      <c r="A58" s="113"/>
      <c r="B58" s="113"/>
      <c r="C58" s="113"/>
      <c r="D58" s="125"/>
      <c r="E58" s="162"/>
      <c r="F58" s="115"/>
      <c r="G58" s="115"/>
    </row>
    <row r="59" spans="1:7" ht="12.75" customHeight="1" thickBot="1">
      <c r="A59" s="163"/>
      <c r="B59" s="163"/>
      <c r="C59" s="163"/>
      <c r="D59" s="164"/>
      <c r="E59" s="126"/>
      <c r="F59" s="165"/>
      <c r="G59" s="165"/>
    </row>
    <row r="60" spans="1:7" ht="12.75" customHeight="1">
      <c r="A60" s="128"/>
      <c r="B60" s="211" t="s">
        <v>27</v>
      </c>
      <c r="C60" s="212"/>
      <c r="D60" s="213"/>
      <c r="E60" s="232" t="s">
        <v>87</v>
      </c>
      <c r="F60" s="224" t="s">
        <v>53</v>
      </c>
      <c r="G60" s="226" t="s">
        <v>54</v>
      </c>
    </row>
    <row r="61" spans="1:7" ht="27.75" customHeight="1">
      <c r="A61" s="129"/>
      <c r="B61" s="214"/>
      <c r="C61" s="215"/>
      <c r="D61" s="216"/>
      <c r="E61" s="233"/>
      <c r="F61" s="225"/>
      <c r="G61" s="227"/>
    </row>
    <row r="62" spans="1:7" ht="15">
      <c r="A62" s="130" t="s">
        <v>28</v>
      </c>
      <c r="B62" s="131" t="s">
        <v>73</v>
      </c>
      <c r="C62" s="132"/>
      <c r="D62" s="132"/>
      <c r="E62" s="133"/>
      <c r="F62" s="149">
        <f>SUM(F63+F64+F65+F66)</f>
        <v>0</v>
      </c>
      <c r="G62" s="150">
        <f>SUM(G63+G64+G65+G66)</f>
        <v>4779</v>
      </c>
    </row>
    <row r="63" spans="1:7" ht="12">
      <c r="A63" s="136" t="s">
        <v>2</v>
      </c>
      <c r="B63" s="137" t="s">
        <v>74</v>
      </c>
      <c r="C63" s="154"/>
      <c r="D63" s="154"/>
      <c r="E63" s="139"/>
      <c r="F63" s="142"/>
      <c r="G63" s="144"/>
    </row>
    <row r="64" spans="1:7" ht="12">
      <c r="A64" s="136" t="s">
        <v>6</v>
      </c>
      <c r="B64" s="137" t="s">
        <v>75</v>
      </c>
      <c r="C64" s="154"/>
      <c r="D64" s="138"/>
      <c r="E64" s="139"/>
      <c r="F64" s="142"/>
      <c r="G64" s="143"/>
    </row>
    <row r="65" spans="1:7" ht="12">
      <c r="A65" s="136" t="s">
        <v>14</v>
      </c>
      <c r="B65" s="137" t="s">
        <v>55</v>
      </c>
      <c r="C65" s="154"/>
      <c r="D65" s="154"/>
      <c r="E65" s="139"/>
      <c r="F65" s="142"/>
      <c r="G65" s="144"/>
    </row>
    <row r="66" spans="1:7" ht="12">
      <c r="A66" s="136" t="s">
        <v>26</v>
      </c>
      <c r="B66" s="137" t="s">
        <v>56</v>
      </c>
      <c r="C66" s="154"/>
      <c r="D66" s="154"/>
      <c r="E66" s="139"/>
      <c r="F66" s="142">
        <f>SUM(F67:F68)</f>
        <v>0</v>
      </c>
      <c r="G66" s="144">
        <f>SUM(G67:G68)</f>
        <v>4779</v>
      </c>
    </row>
    <row r="67" spans="1:9" ht="12">
      <c r="A67" s="136" t="s">
        <v>46</v>
      </c>
      <c r="B67" s="137" t="s">
        <v>57</v>
      </c>
      <c r="C67" s="138"/>
      <c r="D67" s="138"/>
      <c r="E67" s="139"/>
      <c r="F67" s="142"/>
      <c r="G67" s="143">
        <v>4779</v>
      </c>
      <c r="H67">
        <v>16500</v>
      </c>
      <c r="I67">
        <v>4779</v>
      </c>
    </row>
    <row r="68" spans="1:7" ht="12">
      <c r="A68" s="136" t="s">
        <v>47</v>
      </c>
      <c r="B68" s="137" t="s">
        <v>58</v>
      </c>
      <c r="C68" s="138"/>
      <c r="D68" s="138"/>
      <c r="E68" s="139"/>
      <c r="F68" s="142"/>
      <c r="G68" s="143"/>
    </row>
    <row r="69" spans="1:8" ht="15">
      <c r="A69" s="146" t="s">
        <v>29</v>
      </c>
      <c r="B69" s="147" t="s">
        <v>59</v>
      </c>
      <c r="C69" s="148"/>
      <c r="D69" s="148"/>
      <c r="E69" s="139"/>
      <c r="F69" s="149">
        <f>SUM(F70:F71,F74:F75)</f>
        <v>30646</v>
      </c>
      <c r="G69" s="150">
        <f>SUM(G70:G71,G74:G75)</f>
        <v>62537</v>
      </c>
      <c r="H69" s="102">
        <v>215928</v>
      </c>
    </row>
    <row r="70" spans="1:9" ht="12.75" customHeight="1">
      <c r="A70" s="136" t="s">
        <v>46</v>
      </c>
      <c r="B70" s="166" t="s">
        <v>60</v>
      </c>
      <c r="C70" s="167"/>
      <c r="D70" s="167"/>
      <c r="E70" s="168"/>
      <c r="F70" s="142">
        <v>463</v>
      </c>
      <c r="G70" s="143">
        <v>927</v>
      </c>
      <c r="H70">
        <v>3200</v>
      </c>
      <c r="I70">
        <v>927</v>
      </c>
    </row>
    <row r="71" spans="1:7" ht="12.75" customHeight="1">
      <c r="A71" s="136" t="s">
        <v>47</v>
      </c>
      <c r="B71" s="166" t="s">
        <v>61</v>
      </c>
      <c r="C71" s="167"/>
      <c r="D71" s="167"/>
      <c r="E71" s="168"/>
      <c r="F71" s="142">
        <f>SUM(F72:F73)</f>
        <v>7553</v>
      </c>
      <c r="G71" s="143">
        <f>SUM(G72:G73)</f>
        <v>0</v>
      </c>
    </row>
    <row r="72" spans="1:7" s="5" customFormat="1" ht="12.75" customHeight="1">
      <c r="A72" s="169" t="s">
        <v>80</v>
      </c>
      <c r="B72" s="170" t="s">
        <v>82</v>
      </c>
      <c r="C72" s="171"/>
      <c r="D72" s="171"/>
      <c r="E72" s="172"/>
      <c r="F72" s="173"/>
      <c r="G72" s="174"/>
    </row>
    <row r="73" spans="1:7" s="5" customFormat="1" ht="12.75" customHeight="1">
      <c r="A73" s="169" t="s">
        <v>81</v>
      </c>
      <c r="B73" s="170" t="s">
        <v>83</v>
      </c>
      <c r="C73" s="171"/>
      <c r="D73" s="171"/>
      <c r="E73" s="172"/>
      <c r="F73" s="173">
        <v>7553</v>
      </c>
      <c r="G73" s="174"/>
    </row>
    <row r="74" spans="1:7" ht="12.75" customHeight="1">
      <c r="A74" s="136" t="s">
        <v>48</v>
      </c>
      <c r="B74" s="166" t="s">
        <v>62</v>
      </c>
      <c r="C74" s="167"/>
      <c r="D74" s="167"/>
      <c r="E74" s="168"/>
      <c r="F74" s="142"/>
      <c r="G74" s="143"/>
    </row>
    <row r="75" spans="1:9" ht="12.75" customHeight="1">
      <c r="A75" s="136" t="s">
        <v>49</v>
      </c>
      <c r="B75" s="166" t="s">
        <v>63</v>
      </c>
      <c r="C75" s="167"/>
      <c r="D75" s="167"/>
      <c r="E75" s="168"/>
      <c r="F75" s="142">
        <v>22630</v>
      </c>
      <c r="G75" s="143">
        <v>61610</v>
      </c>
      <c r="H75">
        <v>212728</v>
      </c>
      <c r="I75">
        <v>61610</v>
      </c>
    </row>
    <row r="76" spans="1:8" ht="15">
      <c r="A76" s="175" t="s">
        <v>30</v>
      </c>
      <c r="B76" s="176" t="s">
        <v>76</v>
      </c>
      <c r="C76" s="177"/>
      <c r="D76" s="178"/>
      <c r="E76" s="179"/>
      <c r="F76" s="149">
        <f>SUM(F77+F80)</f>
        <v>3885</v>
      </c>
      <c r="G76" s="150">
        <f>SUM(G77+G80)</f>
        <v>36</v>
      </c>
      <c r="H76" s="102">
        <v>126</v>
      </c>
    </row>
    <row r="77" spans="1:7" ht="12">
      <c r="A77" s="180" t="s">
        <v>2</v>
      </c>
      <c r="B77" s="181" t="s">
        <v>64</v>
      </c>
      <c r="C77" s="182"/>
      <c r="D77" s="182"/>
      <c r="E77" s="183"/>
      <c r="F77" s="184">
        <f>SUM(F78+F79)</f>
        <v>0</v>
      </c>
      <c r="G77" s="185">
        <f>SUM(G78+G79)</f>
        <v>0</v>
      </c>
    </row>
    <row r="78" spans="1:7" ht="12">
      <c r="A78" s="186" t="s">
        <v>46</v>
      </c>
      <c r="B78" s="137" t="s">
        <v>31</v>
      </c>
      <c r="C78" s="138"/>
      <c r="D78" s="138"/>
      <c r="E78" s="183"/>
      <c r="F78" s="142"/>
      <c r="G78" s="144"/>
    </row>
    <row r="79" spans="1:7" ht="12">
      <c r="A79" s="136" t="s">
        <v>47</v>
      </c>
      <c r="B79" s="137" t="s">
        <v>65</v>
      </c>
      <c r="C79" s="138"/>
      <c r="D79" s="138"/>
      <c r="E79" s="139"/>
      <c r="F79" s="142"/>
      <c r="G79" s="143"/>
    </row>
    <row r="80" spans="1:7" ht="12">
      <c r="A80" s="187" t="s">
        <v>6</v>
      </c>
      <c r="B80" s="188" t="s">
        <v>66</v>
      </c>
      <c r="C80" s="189"/>
      <c r="D80" s="189"/>
      <c r="E80" s="168"/>
      <c r="F80" s="190">
        <f>SUM(F81+F82+F83+F84+F85+F86)</f>
        <v>3885</v>
      </c>
      <c r="G80" s="185">
        <f>SUM(G81+G82+G83+G84+G85+G86)</f>
        <v>36</v>
      </c>
    </row>
    <row r="81" spans="1:7" ht="12">
      <c r="A81" s="136" t="s">
        <v>46</v>
      </c>
      <c r="B81" s="137" t="s">
        <v>34</v>
      </c>
      <c r="C81" s="138"/>
      <c r="D81" s="138"/>
      <c r="E81" s="139"/>
      <c r="F81" s="142"/>
      <c r="G81" s="143"/>
    </row>
    <row r="82" spans="1:7" ht="12">
      <c r="A82" s="136" t="s">
        <v>47</v>
      </c>
      <c r="B82" s="137" t="s">
        <v>31</v>
      </c>
      <c r="C82" s="138"/>
      <c r="D82" s="138"/>
      <c r="E82" s="139"/>
      <c r="F82" s="142"/>
      <c r="G82" s="144"/>
    </row>
    <row r="83" spans="1:9" ht="12">
      <c r="A83" s="136" t="s">
        <v>48</v>
      </c>
      <c r="B83" s="137" t="s">
        <v>32</v>
      </c>
      <c r="C83" s="138"/>
      <c r="D83" s="138"/>
      <c r="E83" s="139"/>
      <c r="F83" s="142">
        <v>3620</v>
      </c>
      <c r="G83" s="143">
        <v>36</v>
      </c>
      <c r="H83">
        <v>126</v>
      </c>
      <c r="I83">
        <v>36</v>
      </c>
    </row>
    <row r="84" spans="1:7" ht="12">
      <c r="A84" s="136" t="s">
        <v>49</v>
      </c>
      <c r="B84" s="137" t="s">
        <v>33</v>
      </c>
      <c r="C84" s="138"/>
      <c r="D84" s="138"/>
      <c r="E84" s="139"/>
      <c r="F84" s="142"/>
      <c r="G84" s="143"/>
    </row>
    <row r="85" spans="1:7" ht="12">
      <c r="A85" s="136" t="s">
        <v>50</v>
      </c>
      <c r="B85" s="137" t="s">
        <v>35</v>
      </c>
      <c r="C85" s="138"/>
      <c r="D85" s="138"/>
      <c r="E85" s="139"/>
      <c r="F85" s="142"/>
      <c r="G85" s="143"/>
    </row>
    <row r="86" spans="1:7" ht="12.75" thickBot="1">
      <c r="A86" s="136" t="s">
        <v>51</v>
      </c>
      <c r="B86" s="137" t="s">
        <v>67</v>
      </c>
      <c r="C86" s="138"/>
      <c r="D86" s="138"/>
      <c r="E86" s="155"/>
      <c r="F86" s="156">
        <v>265</v>
      </c>
      <c r="G86" s="157"/>
    </row>
    <row r="87" spans="1:8" ht="32.25" customHeight="1" thickBot="1">
      <c r="A87" s="191"/>
      <c r="B87" s="219" t="s">
        <v>77</v>
      </c>
      <c r="C87" s="220"/>
      <c r="D87" s="221"/>
      <c r="E87" s="159"/>
      <c r="F87" s="192">
        <f>SUM(F62+F69+F76)</f>
        <v>34531</v>
      </c>
      <c r="G87" s="193">
        <f>SUM(G62+G69+G76)</f>
        <v>67352</v>
      </c>
      <c r="H87" s="102">
        <v>232554</v>
      </c>
    </row>
    <row r="88" spans="1:7" ht="15">
      <c r="A88" s="113"/>
      <c r="B88" s="113"/>
      <c r="C88" s="113"/>
      <c r="D88" s="125"/>
      <c r="E88" s="113"/>
      <c r="F88" s="115"/>
      <c r="G88" s="115"/>
    </row>
    <row r="89" spans="1:7" ht="15">
      <c r="A89" s="230" t="s">
        <v>130</v>
      </c>
      <c r="B89" s="230"/>
      <c r="C89" s="230"/>
      <c r="D89" s="194" t="s">
        <v>78</v>
      </c>
      <c r="E89" s="202" t="s">
        <v>131</v>
      </c>
      <c r="F89" s="202"/>
      <c r="G89" s="202"/>
    </row>
    <row r="90" spans="1:7" s="3" customFormat="1" ht="12.75" customHeight="1">
      <c r="A90" s="204" t="s">
        <v>79</v>
      </c>
      <c r="B90" s="204"/>
      <c r="C90" s="204"/>
      <c r="D90" s="204"/>
      <c r="E90" s="204"/>
      <c r="F90" s="204"/>
      <c r="G90" s="204"/>
    </row>
    <row r="91" spans="1:7" s="3" customFormat="1" ht="12">
      <c r="A91" s="196"/>
      <c r="B91" s="196"/>
      <c r="C91" s="196"/>
      <c r="D91" s="196"/>
      <c r="E91" s="196"/>
      <c r="F91" s="197"/>
      <c r="G91" s="197"/>
    </row>
    <row r="92" spans="1:11" ht="15.75" customHeight="1">
      <c r="A92" s="198"/>
      <c r="B92" s="198" t="s">
        <v>136</v>
      </c>
      <c r="C92" s="199"/>
      <c r="D92" s="194" t="s">
        <v>78</v>
      </c>
      <c r="E92" s="202" t="s">
        <v>137</v>
      </c>
      <c r="F92" s="202"/>
      <c r="G92" s="202"/>
      <c r="H92" s="3"/>
      <c r="I92" s="3"/>
      <c r="J92" s="3"/>
      <c r="K92" s="3"/>
    </row>
    <row r="93" spans="1:11" ht="12">
      <c r="A93" s="203" t="s">
        <v>86</v>
      </c>
      <c r="B93" s="203"/>
      <c r="C93" s="203"/>
      <c r="D93" s="203"/>
      <c r="E93" s="203"/>
      <c r="F93" s="203"/>
      <c r="G93" s="203"/>
      <c r="H93" s="3"/>
      <c r="I93" s="3"/>
      <c r="J93" s="3"/>
      <c r="K93" s="3"/>
    </row>
    <row r="94" spans="1:11" ht="12">
      <c r="A94" s="200" t="s">
        <v>84</v>
      </c>
      <c r="B94" s="195"/>
      <c r="C94" s="195"/>
      <c r="D94" s="195"/>
      <c r="E94" s="195"/>
      <c r="F94" s="195"/>
      <c r="G94" s="195"/>
      <c r="H94" s="3"/>
      <c r="I94" s="3"/>
      <c r="J94" s="3"/>
      <c r="K94" s="3"/>
    </row>
    <row r="95" spans="1:11" ht="12">
      <c r="A95" s="231" t="s">
        <v>85</v>
      </c>
      <c r="B95" s="231"/>
      <c r="C95" s="201"/>
      <c r="D95" s="201"/>
      <c r="E95" s="201"/>
      <c r="F95" s="201"/>
      <c r="G95" s="201"/>
      <c r="H95" s="3"/>
      <c r="I95" s="3"/>
      <c r="J95" s="3"/>
      <c r="K95" s="3"/>
    </row>
    <row r="96" spans="1:11" ht="12">
      <c r="A96" s="201"/>
      <c r="B96" s="201"/>
      <c r="C96" s="201"/>
      <c r="D96" s="201"/>
      <c r="E96" s="201"/>
      <c r="F96" s="201"/>
      <c r="G96" s="201"/>
      <c r="H96" s="3"/>
      <c r="I96" s="3"/>
      <c r="J96" s="3"/>
      <c r="K96" s="3"/>
    </row>
    <row r="97" spans="1:7" ht="12">
      <c r="A97" s="201"/>
      <c r="B97" s="201"/>
      <c r="C97" s="201"/>
      <c r="D97" s="201"/>
      <c r="E97" s="201"/>
      <c r="F97" s="201"/>
      <c r="G97" s="201"/>
    </row>
  </sheetData>
  <sheetProtection/>
  <mergeCells count="28">
    <mergeCell ref="A89:C89"/>
    <mergeCell ref="A95:B95"/>
    <mergeCell ref="E89:G89"/>
    <mergeCell ref="E21:E22"/>
    <mergeCell ref="F21:F22"/>
    <mergeCell ref="G21:G22"/>
    <mergeCell ref="E60:E61"/>
    <mergeCell ref="B60:D61"/>
    <mergeCell ref="B40:D40"/>
    <mergeCell ref="B52:D52"/>
    <mergeCell ref="B87:D87"/>
    <mergeCell ref="A5:G5"/>
    <mergeCell ref="A6:G6"/>
    <mergeCell ref="A8:G8"/>
    <mergeCell ref="A9:G9"/>
    <mergeCell ref="F60:F61"/>
    <mergeCell ref="G60:G61"/>
    <mergeCell ref="F11:G11"/>
    <mergeCell ref="E92:G92"/>
    <mergeCell ref="A93:G93"/>
    <mergeCell ref="A90:G90"/>
    <mergeCell ref="A14:G14"/>
    <mergeCell ref="A17:G17"/>
    <mergeCell ref="A16:G16"/>
    <mergeCell ref="E19:G19"/>
    <mergeCell ref="E20:G20"/>
    <mergeCell ref="B21:D22"/>
    <mergeCell ref="B27:C27"/>
  </mergeCells>
  <printOptions/>
  <pageMargins left="0.68" right="0.4" top="0.39" bottom="0" header="0.51" footer="0.51"/>
  <pageSetup fitToHeight="2" fitToWidth="1" horizontalDpi="600" verticalDpi="600" orientation="portrait" paperSize="9" scale="9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79"/>
  <sheetViews>
    <sheetView tabSelected="1" zoomScale="90" zoomScaleNormal="90" workbookViewId="0" topLeftCell="A1">
      <selection activeCell="E11" sqref="E11:H13"/>
    </sheetView>
  </sheetViews>
  <sheetFormatPr defaultColWidth="11.00390625" defaultRowHeight="12.75"/>
  <cols>
    <col min="1" max="1" width="6.00390625" style="10" customWidth="1"/>
    <col min="2" max="2" width="49.140625" style="10" customWidth="1"/>
    <col min="3" max="3" width="8.00390625" style="10" customWidth="1"/>
    <col min="4" max="4" width="0.9921875" style="10" customWidth="1"/>
    <col min="5" max="5" width="13.00390625" style="11" customWidth="1"/>
    <col min="6" max="7" width="0.9921875" style="11" customWidth="1"/>
    <col min="8" max="8" width="13.421875" style="11" customWidth="1"/>
    <col min="9" max="9" width="1.8515625" style="11" customWidth="1"/>
    <col min="10" max="11" width="0" style="10" hidden="1" customWidth="1"/>
    <col min="12" max="16384" width="11.00390625" style="10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</row>
    <row r="2" spans="1:246" ht="13.5" customHeight="1">
      <c r="A2" s="7"/>
      <c r="B2" s="248"/>
      <c r="C2" s="248"/>
      <c r="I2" s="12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</row>
    <row r="3" spans="1:246" ht="13.5" customHeight="1">
      <c r="A3" s="13"/>
      <c r="B3" s="13"/>
      <c r="C3" s="13"/>
      <c r="D3" s="13"/>
      <c r="E3" s="13"/>
      <c r="F3" s="13"/>
      <c r="G3" s="13"/>
      <c r="H3" s="13"/>
      <c r="I3" s="13"/>
      <c r="J3" s="1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pans="1:246" ht="13.5" customHeight="1">
      <c r="A4" s="13"/>
      <c r="B4" s="13"/>
      <c r="C4" s="13"/>
      <c r="D4" s="13"/>
      <c r="E4" s="13"/>
      <c r="F4" s="13"/>
      <c r="G4" s="13"/>
      <c r="H4" s="13"/>
      <c r="I4" s="13"/>
      <c r="J4" s="1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pans="1:246" ht="13.5" customHeight="1">
      <c r="A5" s="249" t="s">
        <v>133</v>
      </c>
      <c r="B5" s="249"/>
      <c r="C5" s="249"/>
      <c r="D5" s="249"/>
      <c r="E5" s="249"/>
      <c r="F5" s="249"/>
      <c r="G5" s="249"/>
      <c r="H5" s="249"/>
      <c r="I5" s="249"/>
      <c r="J5" s="1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pans="1:246" ht="13.5" customHeight="1">
      <c r="A6" s="250" t="s">
        <v>68</v>
      </c>
      <c r="B6" s="250"/>
      <c r="C6" s="250"/>
      <c r="D6" s="250"/>
      <c r="E6" s="250"/>
      <c r="F6" s="250"/>
      <c r="G6" s="250"/>
      <c r="H6" s="250"/>
      <c r="I6" s="250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pans="1:246" ht="13.5" customHeight="1">
      <c r="A7" s="104"/>
      <c r="B7" s="104"/>
      <c r="C7" s="105"/>
      <c r="D7" s="105"/>
      <c r="E7" s="103"/>
      <c r="F7" s="103"/>
      <c r="G7" s="103"/>
      <c r="H7" s="103"/>
      <c r="I7" s="104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pans="1:246" ht="13.5" customHeight="1">
      <c r="A8" s="249" t="s">
        <v>134</v>
      </c>
      <c r="B8" s="249"/>
      <c r="C8" s="249"/>
      <c r="D8" s="249"/>
      <c r="E8" s="249"/>
      <c r="F8" s="249"/>
      <c r="G8" s="249"/>
      <c r="H8" s="249"/>
      <c r="I8" s="249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</row>
    <row r="9" spans="1:246" ht="13.5" customHeight="1">
      <c r="A9" s="250" t="s">
        <v>69</v>
      </c>
      <c r="B9" s="250"/>
      <c r="C9" s="250"/>
      <c r="D9" s="250"/>
      <c r="E9" s="250"/>
      <c r="F9" s="250"/>
      <c r="G9" s="250"/>
      <c r="H9" s="250"/>
      <c r="I9" s="250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</row>
    <row r="10" spans="1:246" ht="13.5" customHeight="1">
      <c r="A10" s="104"/>
      <c r="B10" s="104"/>
      <c r="C10" s="104"/>
      <c r="D10" s="104"/>
      <c r="E10" s="103"/>
      <c r="F10" s="103"/>
      <c r="G10" s="103"/>
      <c r="H10" s="103"/>
      <c r="I10" s="104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:246" ht="13.5" customHeight="1">
      <c r="A11" s="104"/>
      <c r="B11" s="104"/>
      <c r="C11" s="104"/>
      <c r="D11" s="104"/>
      <c r="E11" s="228" t="s">
        <v>143</v>
      </c>
      <c r="F11" s="206"/>
      <c r="G11" s="206"/>
      <c r="H11" s="206"/>
      <c r="I11" s="104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pans="1:246" ht="13.5" customHeight="1">
      <c r="A12" s="104"/>
      <c r="B12" s="104"/>
      <c r="C12" s="104"/>
      <c r="D12" s="104"/>
      <c r="E12" s="206"/>
      <c r="F12" s="206"/>
      <c r="G12" s="206"/>
      <c r="H12" s="206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pans="1:246" ht="13.5" customHeight="1">
      <c r="A13" s="104"/>
      <c r="B13" s="104"/>
      <c r="C13" s="106"/>
      <c r="D13" s="106"/>
      <c r="E13" s="206"/>
      <c r="F13" s="206"/>
      <c r="G13" s="206"/>
      <c r="H13" s="206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pans="1:246" ht="13.5" customHeight="1">
      <c r="A14" s="104"/>
      <c r="B14" s="104"/>
      <c r="C14" s="106"/>
      <c r="D14" s="106"/>
      <c r="E14" s="106"/>
      <c r="F14" s="106"/>
      <c r="G14" s="106"/>
      <c r="H14" s="106"/>
      <c r="I14" s="106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pans="1:246" ht="15" customHeight="1">
      <c r="A15" s="251" t="s">
        <v>89</v>
      </c>
      <c r="B15" s="251"/>
      <c r="C15" s="251"/>
      <c r="D15" s="251"/>
      <c r="E15" s="251"/>
      <c r="F15" s="251"/>
      <c r="G15" s="251"/>
      <c r="H15" s="251"/>
      <c r="I15" s="251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</row>
    <row r="16" spans="1:246" ht="13.5" customHeight="1">
      <c r="A16" s="104"/>
      <c r="B16" s="103" t="s">
        <v>90</v>
      </c>
      <c r="C16" s="107"/>
      <c r="D16" s="107"/>
      <c r="E16" s="10"/>
      <c r="F16" s="10"/>
      <c r="G16" s="10"/>
      <c r="H16" s="10"/>
      <c r="I16" s="106"/>
      <c r="J16" s="1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pans="1:246" ht="13.5" customHeight="1">
      <c r="A17" s="104"/>
      <c r="B17" s="104"/>
      <c r="C17" s="107"/>
      <c r="D17" s="107"/>
      <c r="E17" s="105"/>
      <c r="F17" s="105"/>
      <c r="G17" s="105"/>
      <c r="H17" s="105"/>
      <c r="I17" s="106"/>
      <c r="J17" s="1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ht="13.5" customHeight="1">
      <c r="A18" s="241" t="s">
        <v>141</v>
      </c>
      <c r="B18" s="242"/>
      <c r="C18" s="242"/>
      <c r="D18" s="242"/>
      <c r="E18" s="242"/>
      <c r="F18" s="242"/>
      <c r="G18" s="242"/>
      <c r="H18" s="242"/>
      <c r="I18" s="24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pans="1:246" ht="17.25" customHeight="1">
      <c r="A19" s="243" t="s">
        <v>135</v>
      </c>
      <c r="B19" s="243"/>
      <c r="C19" s="243"/>
      <c r="D19" s="243"/>
      <c r="E19" s="243"/>
      <c r="F19" s="243"/>
      <c r="G19" s="243"/>
      <c r="H19" s="243"/>
      <c r="I19" s="24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pans="1:246" ht="13.5" customHeight="1">
      <c r="A20" s="18"/>
      <c r="B20" s="19" t="s">
        <v>142</v>
      </c>
      <c r="C20" s="18"/>
      <c r="D20" s="18"/>
      <c r="E20" s="18"/>
      <c r="F20" s="18"/>
      <c r="G20" s="18"/>
      <c r="H20" s="18"/>
      <c r="I20" s="1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pans="1:246" ht="13.5" customHeight="1">
      <c r="A21" s="9"/>
      <c r="B21" s="20"/>
      <c r="C21" s="244"/>
      <c r="D21" s="244"/>
      <c r="E21" s="244"/>
      <c r="F21" s="244"/>
      <c r="G21" s="244"/>
      <c r="H21" s="244"/>
      <c r="I21" s="24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1:246" ht="16.5" customHeight="1" thickBot="1">
      <c r="A22" s="21"/>
      <c r="B22" s="22"/>
      <c r="C22" s="245" t="s">
        <v>88</v>
      </c>
      <c r="D22" s="245"/>
      <c r="E22" s="245"/>
      <c r="F22" s="245"/>
      <c r="G22" s="245"/>
      <c r="H22" s="245"/>
      <c r="I22" s="24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1:9" ht="39.75" customHeight="1">
      <c r="A23" s="23" t="s">
        <v>91</v>
      </c>
      <c r="B23" s="24" t="s">
        <v>92</v>
      </c>
      <c r="C23" s="25" t="s">
        <v>87</v>
      </c>
      <c r="D23" s="26"/>
      <c r="E23" s="27" t="s">
        <v>53</v>
      </c>
      <c r="F23" s="28"/>
      <c r="G23" s="27"/>
      <c r="H23" s="29" t="s">
        <v>54</v>
      </c>
      <c r="I23" s="30"/>
    </row>
    <row r="24" spans="1:9" ht="13.5" customHeight="1">
      <c r="A24" s="31" t="s">
        <v>2</v>
      </c>
      <c r="B24" s="32" t="s">
        <v>93</v>
      </c>
      <c r="C24" s="33"/>
      <c r="D24" s="34"/>
      <c r="E24" s="35">
        <f>SUM(E25:E26,E29)</f>
        <v>133620.72</v>
      </c>
      <c r="F24" s="36"/>
      <c r="G24" s="35"/>
      <c r="H24" s="35">
        <f>SUM(H25:H26,H29)</f>
        <v>148124.13</v>
      </c>
      <c r="I24" s="37"/>
    </row>
    <row r="25" spans="1:11" s="9" customFormat="1" ht="13.5" customHeight="1">
      <c r="A25" s="38" t="s">
        <v>46</v>
      </c>
      <c r="B25" s="39" t="s">
        <v>94</v>
      </c>
      <c r="C25" s="40"/>
      <c r="D25" s="41"/>
      <c r="E25" s="42">
        <v>2721.72</v>
      </c>
      <c r="F25" s="43"/>
      <c r="G25" s="42"/>
      <c r="H25" s="42">
        <v>22155.93</v>
      </c>
      <c r="I25" s="44"/>
      <c r="J25" s="9">
        <v>76500</v>
      </c>
      <c r="K25" s="9">
        <v>22155.93</v>
      </c>
    </row>
    <row r="26" spans="1:9" s="52" customFormat="1" ht="13.5" customHeight="1">
      <c r="A26" s="45" t="s">
        <v>47</v>
      </c>
      <c r="B26" s="46" t="s">
        <v>95</v>
      </c>
      <c r="C26" s="47"/>
      <c r="D26" s="48"/>
      <c r="E26" s="49">
        <f>SUM(E27:E28)</f>
        <v>130899</v>
      </c>
      <c r="F26" s="50"/>
      <c r="G26" s="49"/>
      <c r="H26" s="49">
        <f>SUM(H27:H28)</f>
        <v>125968.2</v>
      </c>
      <c r="I26" s="51"/>
    </row>
    <row r="27" spans="1:9" s="52" customFormat="1" ht="13.5" customHeight="1">
      <c r="A27" s="45" t="s">
        <v>80</v>
      </c>
      <c r="B27" s="46" t="s">
        <v>96</v>
      </c>
      <c r="C27" s="47"/>
      <c r="D27" s="48"/>
      <c r="E27" s="49"/>
      <c r="F27" s="50"/>
      <c r="G27" s="49"/>
      <c r="H27" s="49"/>
      <c r="I27" s="51"/>
    </row>
    <row r="28" spans="1:11" s="52" customFormat="1" ht="13.5" customHeight="1">
      <c r="A28" s="45" t="s">
        <v>81</v>
      </c>
      <c r="B28" s="46" t="s">
        <v>97</v>
      </c>
      <c r="C28" s="47"/>
      <c r="D28" s="53"/>
      <c r="E28" s="54">
        <v>130899</v>
      </c>
      <c r="F28" s="55"/>
      <c r="G28" s="54"/>
      <c r="H28" s="54">
        <v>125968.2</v>
      </c>
      <c r="I28" s="56"/>
      <c r="J28" s="52">
        <v>434943</v>
      </c>
      <c r="K28" s="52">
        <v>125968.2</v>
      </c>
    </row>
    <row r="29" spans="1:9" s="62" customFormat="1" ht="13.5" customHeight="1">
      <c r="A29" s="45" t="s">
        <v>48</v>
      </c>
      <c r="B29" s="46" t="s">
        <v>98</v>
      </c>
      <c r="C29" s="57"/>
      <c r="D29" s="58"/>
      <c r="E29" s="59"/>
      <c r="F29" s="60"/>
      <c r="G29" s="59"/>
      <c r="H29" s="59"/>
      <c r="I29" s="61"/>
    </row>
    <row r="30" spans="1:9" ht="13.5" customHeight="1">
      <c r="A30" s="63" t="s">
        <v>6</v>
      </c>
      <c r="B30" s="64" t="s">
        <v>99</v>
      </c>
      <c r="C30" s="65"/>
      <c r="D30" s="66"/>
      <c r="E30" s="67">
        <f>E31+E32+E33</f>
        <v>133621.03</v>
      </c>
      <c r="F30" s="68"/>
      <c r="G30" s="67"/>
      <c r="H30" s="67">
        <f>H31+H32+H33</f>
        <v>143345.4</v>
      </c>
      <c r="I30" s="69"/>
    </row>
    <row r="31" spans="1:9" ht="13.5" customHeight="1">
      <c r="A31" s="38" t="s">
        <v>46</v>
      </c>
      <c r="B31" s="39" t="s">
        <v>100</v>
      </c>
      <c r="C31" s="33"/>
      <c r="D31" s="34"/>
      <c r="E31" s="70"/>
      <c r="F31" s="71"/>
      <c r="G31" s="70"/>
      <c r="H31" s="70"/>
      <c r="I31" s="72"/>
    </row>
    <row r="32" spans="1:9" ht="13.5" customHeight="1">
      <c r="A32" s="38" t="s">
        <v>47</v>
      </c>
      <c r="B32" s="39" t="s">
        <v>101</v>
      </c>
      <c r="C32" s="73"/>
      <c r="D32" s="66"/>
      <c r="E32" s="74"/>
      <c r="F32" s="75"/>
      <c r="G32" s="74"/>
      <c r="H32" s="74"/>
      <c r="I32" s="69"/>
    </row>
    <row r="33" spans="1:9" ht="13.5" customHeight="1">
      <c r="A33" s="38" t="s">
        <v>48</v>
      </c>
      <c r="B33" s="39" t="s">
        <v>102</v>
      </c>
      <c r="C33" s="76"/>
      <c r="D33" s="77"/>
      <c r="E33" s="70">
        <f>SUM(E34:E43)</f>
        <v>133621.03</v>
      </c>
      <c r="F33" s="71"/>
      <c r="G33" s="70"/>
      <c r="H33" s="70">
        <f>SUM(H34:H43)</f>
        <v>143345.4</v>
      </c>
      <c r="I33" s="72"/>
    </row>
    <row r="34" spans="1:9" ht="13.5" customHeight="1">
      <c r="A34" s="38" t="s">
        <v>103</v>
      </c>
      <c r="B34" s="78" t="s">
        <v>104</v>
      </c>
      <c r="C34" s="40"/>
      <c r="D34" s="34"/>
      <c r="E34" s="70"/>
      <c r="F34" s="71"/>
      <c r="G34" s="70"/>
      <c r="H34" s="70"/>
      <c r="I34" s="72"/>
    </row>
    <row r="35" spans="1:11" ht="13.5" customHeight="1">
      <c r="A35" s="38" t="s">
        <v>105</v>
      </c>
      <c r="B35" s="78" t="s">
        <v>106</v>
      </c>
      <c r="C35" s="40"/>
      <c r="D35" s="66"/>
      <c r="E35" s="74">
        <v>41372.89</v>
      </c>
      <c r="F35" s="75"/>
      <c r="G35" s="74"/>
      <c r="H35" s="74">
        <v>64521.55</v>
      </c>
      <c r="I35" s="69"/>
      <c r="J35" s="10">
        <v>222780</v>
      </c>
      <c r="K35" s="10">
        <v>64521.55</v>
      </c>
    </row>
    <row r="36" spans="1:11" ht="13.5" customHeight="1">
      <c r="A36" s="38" t="s">
        <v>107</v>
      </c>
      <c r="B36" s="78" t="s">
        <v>108</v>
      </c>
      <c r="C36" s="76"/>
      <c r="D36" s="77"/>
      <c r="E36" s="70"/>
      <c r="F36" s="71"/>
      <c r="G36" s="70"/>
      <c r="H36" s="70">
        <v>463.39</v>
      </c>
      <c r="I36" s="72">
        <v>1600</v>
      </c>
      <c r="J36" s="10">
        <v>1600</v>
      </c>
      <c r="K36" s="10">
        <v>463.39</v>
      </c>
    </row>
    <row r="37" spans="1:11" ht="13.5" customHeight="1">
      <c r="A37" s="38" t="s">
        <v>109</v>
      </c>
      <c r="B37" s="78" t="s">
        <v>110</v>
      </c>
      <c r="C37" s="40"/>
      <c r="D37" s="66"/>
      <c r="E37" s="74">
        <v>3313.74</v>
      </c>
      <c r="F37" s="75"/>
      <c r="G37" s="74"/>
      <c r="H37" s="74">
        <v>2398.34</v>
      </c>
      <c r="I37" s="69">
        <v>8281</v>
      </c>
      <c r="J37" s="10">
        <v>8281</v>
      </c>
      <c r="K37" s="10">
        <v>2398.34</v>
      </c>
    </row>
    <row r="38" spans="1:11" ht="13.5" customHeight="1">
      <c r="A38" s="38" t="s">
        <v>111</v>
      </c>
      <c r="B38" s="78" t="s">
        <v>112</v>
      </c>
      <c r="C38" s="40"/>
      <c r="D38" s="34"/>
      <c r="E38" s="70">
        <v>437.4</v>
      </c>
      <c r="F38" s="71"/>
      <c r="G38" s="70"/>
      <c r="H38" s="70">
        <v>913.75</v>
      </c>
      <c r="I38" s="72">
        <v>3155</v>
      </c>
      <c r="J38" s="10">
        <v>3155</v>
      </c>
      <c r="K38" s="10">
        <v>913.75</v>
      </c>
    </row>
    <row r="39" spans="1:9" ht="13.5" customHeight="1">
      <c r="A39" s="38" t="s">
        <v>113</v>
      </c>
      <c r="B39" s="78" t="s">
        <v>114</v>
      </c>
      <c r="C39" s="76"/>
      <c r="D39" s="79"/>
      <c r="E39" s="80"/>
      <c r="F39" s="81"/>
      <c r="G39" s="80"/>
      <c r="H39" s="80"/>
      <c r="I39" s="82"/>
    </row>
    <row r="40" spans="1:9" ht="13.5" customHeight="1">
      <c r="A40" s="38" t="s">
        <v>115</v>
      </c>
      <c r="B40" s="78" t="s">
        <v>116</v>
      </c>
      <c r="C40" s="40"/>
      <c r="D40" s="34"/>
      <c r="E40" s="70"/>
      <c r="F40" s="71"/>
      <c r="G40" s="70"/>
      <c r="H40" s="70"/>
      <c r="I40" s="72"/>
    </row>
    <row r="41" spans="1:11" ht="13.5" customHeight="1">
      <c r="A41" s="38" t="s">
        <v>117</v>
      </c>
      <c r="B41" s="78" t="s">
        <v>118</v>
      </c>
      <c r="C41" s="40"/>
      <c r="D41" s="66"/>
      <c r="E41" s="74">
        <v>87258</v>
      </c>
      <c r="F41" s="75"/>
      <c r="G41" s="74"/>
      <c r="H41" s="74">
        <v>75048.37</v>
      </c>
      <c r="I41" s="69"/>
      <c r="J41" s="10">
        <v>259127</v>
      </c>
      <c r="K41" s="10">
        <v>75048.37</v>
      </c>
    </row>
    <row r="42" spans="1:9" ht="13.5" customHeight="1">
      <c r="A42" s="83" t="s">
        <v>119</v>
      </c>
      <c r="B42" s="84" t="s">
        <v>120</v>
      </c>
      <c r="C42" s="85"/>
      <c r="D42" s="77"/>
      <c r="E42" s="86">
        <v>1239</v>
      </c>
      <c r="F42" s="87"/>
      <c r="G42" s="86"/>
      <c r="H42" s="86"/>
      <c r="I42" s="37"/>
    </row>
    <row r="43" spans="1:9" ht="13.5" customHeight="1">
      <c r="A43" s="88" t="s">
        <v>121</v>
      </c>
      <c r="B43" s="89" t="s">
        <v>122</v>
      </c>
      <c r="C43" s="90"/>
      <c r="D43" s="79"/>
      <c r="E43" s="74"/>
      <c r="F43" s="75"/>
      <c r="G43" s="74"/>
      <c r="H43" s="74"/>
      <c r="I43" s="69"/>
    </row>
    <row r="44" spans="1:9" ht="13.5" customHeight="1">
      <c r="A44" s="31" t="s">
        <v>14</v>
      </c>
      <c r="B44" s="91" t="s">
        <v>123</v>
      </c>
      <c r="C44" s="90"/>
      <c r="D44" s="77"/>
      <c r="E44" s="92">
        <f>E24-E30</f>
        <v>-0.3099999999976717</v>
      </c>
      <c r="F44" s="93"/>
      <c r="G44" s="92"/>
      <c r="H44" s="92">
        <f>H24-H30</f>
        <v>4778.7300000000105</v>
      </c>
      <c r="I44" s="72"/>
    </row>
    <row r="45" spans="1:9" ht="13.5" customHeight="1">
      <c r="A45" s="31" t="s">
        <v>26</v>
      </c>
      <c r="B45" s="91" t="s">
        <v>124</v>
      </c>
      <c r="C45" s="90"/>
      <c r="D45" s="79"/>
      <c r="E45" s="67"/>
      <c r="F45" s="68"/>
      <c r="G45" s="67"/>
      <c r="H45" s="67"/>
      <c r="I45" s="69"/>
    </row>
    <row r="46" spans="1:11" ht="13.5" customHeight="1" thickBot="1">
      <c r="A46" s="94" t="s">
        <v>125</v>
      </c>
      <c r="B46" s="95" t="s">
        <v>126</v>
      </c>
      <c r="C46" s="96"/>
      <c r="D46" s="97"/>
      <c r="E46" s="98">
        <f>E44-E45</f>
        <v>-0.3099999999976717</v>
      </c>
      <c r="F46" s="99"/>
      <c r="G46" s="98"/>
      <c r="H46" s="98">
        <f>H44-H45</f>
        <v>4778.7300000000105</v>
      </c>
      <c r="I46" s="100"/>
      <c r="K46" s="10">
        <v>4778.73</v>
      </c>
    </row>
    <row r="48" spans="1:9" ht="15">
      <c r="A48" s="247" t="s">
        <v>139</v>
      </c>
      <c r="B48" s="247"/>
      <c r="C48" s="247"/>
      <c r="D48" s="247"/>
      <c r="E48" s="247"/>
      <c r="F48" s="247"/>
      <c r="G48" s="247"/>
      <c r="H48" s="247"/>
      <c r="I48" s="108"/>
    </row>
    <row r="49" spans="1:9" s="9" customFormat="1" ht="12">
      <c r="A49" s="246" t="s">
        <v>127</v>
      </c>
      <c r="B49" s="246"/>
      <c r="C49" s="246"/>
      <c r="D49" s="246"/>
      <c r="E49" s="246"/>
      <c r="F49" s="246"/>
      <c r="G49" s="246"/>
      <c r="H49" s="246"/>
      <c r="I49" s="246"/>
    </row>
    <row r="50" s="9" customFormat="1" ht="12.75">
      <c r="J50" s="101"/>
    </row>
    <row r="51" spans="1:10" s="9" customFormat="1" ht="15.75" customHeight="1">
      <c r="A51" s="247" t="s">
        <v>140</v>
      </c>
      <c r="B51" s="247"/>
      <c r="C51" s="247"/>
      <c r="D51" s="247"/>
      <c r="E51" s="247"/>
      <c r="F51" s="247"/>
      <c r="G51" s="247"/>
      <c r="H51" s="247"/>
      <c r="J51" s="101"/>
    </row>
    <row r="52" spans="1:10" s="9" customFormat="1" ht="12.75">
      <c r="A52" s="110" t="s">
        <v>128</v>
      </c>
      <c r="B52" s="110"/>
      <c r="C52" s="110"/>
      <c r="D52" s="110"/>
      <c r="E52" s="110"/>
      <c r="F52" s="110"/>
      <c r="G52" s="110"/>
      <c r="J52" s="101"/>
    </row>
    <row r="53" spans="1:10" s="9" customFormat="1" ht="12.75">
      <c r="A53" s="109" t="s">
        <v>84</v>
      </c>
      <c r="B53" s="111"/>
      <c r="C53" s="111"/>
      <c r="D53" s="111"/>
      <c r="E53" s="111"/>
      <c r="F53" s="111"/>
      <c r="G53" s="111"/>
      <c r="J53" s="101"/>
    </row>
    <row r="54" spans="1:10" s="9" customFormat="1" ht="15">
      <c r="A54" s="240" t="s">
        <v>85</v>
      </c>
      <c r="B54" s="240"/>
      <c r="C54" s="10"/>
      <c r="D54" s="10"/>
      <c r="E54" s="10"/>
      <c r="F54" s="10"/>
      <c r="G54" s="10"/>
      <c r="J54" s="101"/>
    </row>
    <row r="79" ht="15">
      <c r="E79" s="11" t="s">
        <v>129</v>
      </c>
    </row>
  </sheetData>
  <sheetProtection/>
  <mergeCells count="15">
    <mergeCell ref="B2:C2"/>
    <mergeCell ref="A5:I5"/>
    <mergeCell ref="A6:I6"/>
    <mergeCell ref="A8:I8"/>
    <mergeCell ref="A9:I9"/>
    <mergeCell ref="A15:I15"/>
    <mergeCell ref="E11:H13"/>
    <mergeCell ref="A54:B54"/>
    <mergeCell ref="A18:I18"/>
    <mergeCell ref="A19:I19"/>
    <mergeCell ref="C21:I21"/>
    <mergeCell ref="C22:I22"/>
    <mergeCell ref="A49:I49"/>
    <mergeCell ref="A48:H48"/>
    <mergeCell ref="A51:H51"/>
  </mergeCells>
  <printOptions/>
  <pageMargins left="1.08" right="0.31" top="0.4" bottom="0.52" header="0.39" footer="0.5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Birute</cp:lastModifiedBy>
  <cp:lastPrinted>2016-04-14T15:24:26Z</cp:lastPrinted>
  <dcterms:created xsi:type="dcterms:W3CDTF">1996-10-14T23:33:28Z</dcterms:created>
  <dcterms:modified xsi:type="dcterms:W3CDTF">2016-05-06T05:30:34Z</dcterms:modified>
  <cp:category/>
  <cp:version/>
  <cp:contentType/>
  <cp:contentStatus/>
</cp:coreProperties>
</file>